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Grupy\DE\FEnIKS\Budynki wielorodzinne_Wszystkie dokumenty\Regulami i załaczniki\Regulamin + załaczniki\załączniki do wniosku\"/>
    </mc:Choice>
  </mc:AlternateContent>
  <bookViews>
    <workbookView xWindow="30765" yWindow="2265" windowWidth="17280" windowHeight="8970"/>
  </bookViews>
  <sheets>
    <sheet name="1.StrTytułowa" sheetId="1" r:id="rId1"/>
    <sheet name="2.ZakresRzeczowy" sheetId="2" r:id="rId2"/>
    <sheet name="B-01" sheetId="3" r:id="rId3"/>
    <sheet name="B-02" sheetId="4" r:id="rId4"/>
    <sheet name="B-03" sheetId="5" r:id="rId5"/>
    <sheet name="B-04" sheetId="6" r:id="rId6"/>
    <sheet name="B-05" sheetId="7" r:id="rId7"/>
    <sheet name="B-06" sheetId="8" r:id="rId8"/>
    <sheet name="B-07" sheetId="9" r:id="rId9"/>
    <sheet name="3.BilansEnergii" sheetId="10" r:id="rId10"/>
    <sheet name="4.SprawozdanieDNSH" sheetId="11" r:id="rId11"/>
  </sheets>
  <definedNames>
    <definedName name="_xlnm.Print_Area" localSheetId="0">'1.StrTytułowa'!$B$4:$K$44</definedName>
    <definedName name="_xlnm.Print_Area" localSheetId="1">'2.ZakresRzeczowy'!$B$2:$AL$19</definedName>
    <definedName name="_xlnm.Print_Area" localSheetId="9">'3.BilansEnergii'!$B$2:$W$25</definedName>
    <definedName name="_xlnm.Print_Area" localSheetId="10">'4.SprawozdanieDNSH'!$B$2:$N$51</definedName>
    <definedName name="_xlnm.Print_Area" localSheetId="2">'B-01'!$B$2:$N$68</definedName>
    <definedName name="_xlnm.Print_Area" localSheetId="3">'B-02'!$B$2:$N$68</definedName>
    <definedName name="_xlnm.Print_Area" localSheetId="4">'B-03'!$B$2:$N$68</definedName>
    <definedName name="_xlnm.Print_Area" localSheetId="5">'B-04'!$B$2:$N$68</definedName>
    <definedName name="_xlnm.Print_Area" localSheetId="6">'B-05'!$B$2:$N$68</definedName>
    <definedName name="_xlnm.Print_Area" localSheetId="7">'B-06'!$B$2:$N$68</definedName>
    <definedName name="_xlnm.Print_Area" localSheetId="8">'B-07'!$B$2:$N$68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1" i="9" l="1"/>
  <c r="R21" i="9" s="1"/>
  <c r="N21" i="9"/>
  <c r="H21" i="9"/>
  <c r="Q21" i="8"/>
  <c r="R21" i="8" s="1"/>
  <c r="N21" i="8"/>
  <c r="H21" i="8"/>
  <c r="Q21" i="7"/>
  <c r="R21" i="7" s="1"/>
  <c r="N21" i="7"/>
  <c r="H21" i="7"/>
  <c r="R21" i="6"/>
  <c r="Q21" i="6"/>
  <c r="N21" i="6"/>
  <c r="H21" i="6"/>
  <c r="Q21" i="5"/>
  <c r="R21" i="5" s="1"/>
  <c r="N21" i="5"/>
  <c r="H21" i="5"/>
  <c r="Q21" i="4"/>
  <c r="R21" i="4" s="1"/>
  <c r="N21" i="4"/>
  <c r="H21" i="4"/>
  <c r="E7" i="9" l="1"/>
  <c r="E7" i="8"/>
  <c r="E7" i="7"/>
  <c r="E7" i="6"/>
  <c r="E7" i="5"/>
  <c r="E7" i="4"/>
  <c r="E7" i="3"/>
  <c r="Z14" i="10" l="1"/>
  <c r="Z13" i="10"/>
  <c r="Z12" i="10"/>
  <c r="Z11" i="10"/>
  <c r="Z10" i="10"/>
  <c r="Z9" i="10"/>
  <c r="Z8" i="10"/>
  <c r="Z15" i="10" l="1"/>
  <c r="J20" i="1"/>
  <c r="J19" i="1"/>
  <c r="J18" i="1"/>
  <c r="J17" i="1"/>
  <c r="J16" i="1"/>
  <c r="J15" i="1"/>
  <c r="J14" i="1"/>
  <c r="H13" i="2"/>
  <c r="H12" i="2"/>
  <c r="H11" i="2"/>
  <c r="H10" i="2"/>
  <c r="H9" i="2"/>
  <c r="H8" i="2"/>
  <c r="H7" i="2"/>
  <c r="N26" i="9"/>
  <c r="N23" i="9"/>
  <c r="H23" i="9"/>
  <c r="H26" i="9" s="1"/>
  <c r="N22" i="9"/>
  <c r="N25" i="9" s="1"/>
  <c r="H22" i="9"/>
  <c r="H25" i="9" s="1"/>
  <c r="N20" i="9"/>
  <c r="H20" i="9"/>
  <c r="N19" i="9"/>
  <c r="H19" i="9"/>
  <c r="N18" i="9"/>
  <c r="H18" i="9"/>
  <c r="N17" i="9"/>
  <c r="H17" i="9"/>
  <c r="N16" i="9"/>
  <c r="H16" i="9"/>
  <c r="N15" i="9"/>
  <c r="H15" i="9"/>
  <c r="F11" i="9"/>
  <c r="H26" i="8"/>
  <c r="N23" i="8"/>
  <c r="N26" i="8" s="1"/>
  <c r="H23" i="8"/>
  <c r="N22" i="8"/>
  <c r="N25" i="8" s="1"/>
  <c r="H22" i="8"/>
  <c r="H25" i="8" s="1"/>
  <c r="N20" i="8"/>
  <c r="H20" i="8"/>
  <c r="N19" i="8"/>
  <c r="H19" i="8"/>
  <c r="N18" i="8"/>
  <c r="H18" i="8"/>
  <c r="N17" i="8"/>
  <c r="H17" i="8"/>
  <c r="N16" i="8"/>
  <c r="H16" i="8"/>
  <c r="N15" i="8"/>
  <c r="H15" i="8"/>
  <c r="F11" i="8"/>
  <c r="N23" i="7"/>
  <c r="N26" i="7" s="1"/>
  <c r="H23" i="7"/>
  <c r="H26" i="7" s="1"/>
  <c r="N22" i="7"/>
  <c r="N25" i="7" s="1"/>
  <c r="H22" i="7"/>
  <c r="H25" i="7" s="1"/>
  <c r="N20" i="7"/>
  <c r="H20" i="7"/>
  <c r="N19" i="7"/>
  <c r="H19" i="7"/>
  <c r="N18" i="7"/>
  <c r="H18" i="7"/>
  <c r="N17" i="7"/>
  <c r="H17" i="7"/>
  <c r="N16" i="7"/>
  <c r="H16" i="7"/>
  <c r="N15" i="7"/>
  <c r="H15" i="7"/>
  <c r="F11" i="7"/>
  <c r="N26" i="6"/>
  <c r="H26" i="6"/>
  <c r="N23" i="6"/>
  <c r="H23" i="6"/>
  <c r="N22" i="6"/>
  <c r="N25" i="6" s="1"/>
  <c r="H22" i="6"/>
  <c r="H25" i="6" s="1"/>
  <c r="N20" i="6"/>
  <c r="H20" i="6"/>
  <c r="N19" i="6"/>
  <c r="H19" i="6"/>
  <c r="N18" i="6"/>
  <c r="H18" i="6"/>
  <c r="N17" i="6"/>
  <c r="H17" i="6"/>
  <c r="N16" i="6"/>
  <c r="H16" i="6"/>
  <c r="N15" i="6"/>
  <c r="H15" i="6"/>
  <c r="F11" i="6"/>
  <c r="H26" i="5"/>
  <c r="N23" i="5"/>
  <c r="N26" i="5" s="1"/>
  <c r="H23" i="5"/>
  <c r="N22" i="5"/>
  <c r="N25" i="5" s="1"/>
  <c r="H22" i="5"/>
  <c r="H25" i="5" s="1"/>
  <c r="N20" i="5"/>
  <c r="H20" i="5"/>
  <c r="N19" i="5"/>
  <c r="H19" i="5"/>
  <c r="N18" i="5"/>
  <c r="H18" i="5"/>
  <c r="N17" i="5"/>
  <c r="H17" i="5"/>
  <c r="N16" i="5"/>
  <c r="H16" i="5"/>
  <c r="N15" i="5"/>
  <c r="H15" i="5"/>
  <c r="F11" i="5"/>
  <c r="H26" i="4"/>
  <c r="N23" i="4"/>
  <c r="N26" i="4" s="1"/>
  <c r="H23" i="4"/>
  <c r="N22" i="4"/>
  <c r="N25" i="4" s="1"/>
  <c r="H22" i="4"/>
  <c r="H25" i="4" s="1"/>
  <c r="N20" i="4"/>
  <c r="H20" i="4"/>
  <c r="N19" i="4"/>
  <c r="H19" i="4"/>
  <c r="N18" i="4"/>
  <c r="H18" i="4"/>
  <c r="N17" i="4"/>
  <c r="H17" i="4"/>
  <c r="N16" i="4"/>
  <c r="H16" i="4"/>
  <c r="N15" i="4"/>
  <c r="H15" i="4"/>
  <c r="F11" i="4"/>
  <c r="R23" i="9"/>
  <c r="R22" i="9"/>
  <c r="Q20" i="9"/>
  <c r="R20" i="9" s="1"/>
  <c r="Q19" i="9"/>
  <c r="R19" i="9" s="1"/>
  <c r="Q18" i="9"/>
  <c r="R18" i="9" s="1"/>
  <c r="Q17" i="9"/>
  <c r="R17" i="9" s="1"/>
  <c r="Q16" i="9"/>
  <c r="R16" i="9" s="1"/>
  <c r="Q15" i="9"/>
  <c r="R15" i="9" s="1"/>
  <c r="R23" i="8"/>
  <c r="R22" i="8"/>
  <c r="Q20" i="8"/>
  <c r="R20" i="8" s="1"/>
  <c r="Q19" i="8"/>
  <c r="R19" i="8" s="1"/>
  <c r="Q18" i="8"/>
  <c r="R18" i="8" s="1"/>
  <c r="Q17" i="8"/>
  <c r="R17" i="8" s="1"/>
  <c r="Q16" i="8"/>
  <c r="R16" i="8" s="1"/>
  <c r="Q15" i="8"/>
  <c r="R15" i="8" s="1"/>
  <c r="R23" i="7"/>
  <c r="R22" i="7"/>
  <c r="Q20" i="7"/>
  <c r="R20" i="7" s="1"/>
  <c r="Q19" i="7"/>
  <c r="R19" i="7" s="1"/>
  <c r="R18" i="7"/>
  <c r="Q18" i="7"/>
  <c r="Q17" i="7"/>
  <c r="R17" i="7" s="1"/>
  <c r="Q16" i="7"/>
  <c r="R16" i="7" s="1"/>
  <c r="Q15" i="7"/>
  <c r="R15" i="7" s="1"/>
  <c r="R23" i="6"/>
  <c r="R22" i="6"/>
  <c r="Q20" i="6"/>
  <c r="R20" i="6" s="1"/>
  <c r="Q19" i="6"/>
  <c r="R19" i="6" s="1"/>
  <c r="Q18" i="6"/>
  <c r="R18" i="6" s="1"/>
  <c r="Q17" i="6"/>
  <c r="R17" i="6" s="1"/>
  <c r="Q16" i="6"/>
  <c r="R16" i="6" s="1"/>
  <c r="Q15" i="6"/>
  <c r="R15" i="6" s="1"/>
  <c r="R23" i="5"/>
  <c r="R22" i="5"/>
  <c r="Q20" i="5"/>
  <c r="R20" i="5" s="1"/>
  <c r="Q19" i="5"/>
  <c r="R19" i="5" s="1"/>
  <c r="Q18" i="5"/>
  <c r="R18" i="5" s="1"/>
  <c r="Q17" i="5"/>
  <c r="R17" i="5" s="1"/>
  <c r="Q16" i="5"/>
  <c r="R16" i="5" s="1"/>
  <c r="Q15" i="5"/>
  <c r="R15" i="5" s="1"/>
  <c r="R23" i="4"/>
  <c r="R22" i="4"/>
  <c r="Q20" i="4"/>
  <c r="R20" i="4" s="1"/>
  <c r="Q19" i="4"/>
  <c r="R19" i="4" s="1"/>
  <c r="Q18" i="4"/>
  <c r="R18" i="4" s="1"/>
  <c r="Q17" i="4"/>
  <c r="R17" i="4" s="1"/>
  <c r="Q16" i="4"/>
  <c r="R16" i="4" s="1"/>
  <c r="Q15" i="4"/>
  <c r="R15" i="4" s="1"/>
  <c r="H29" i="6" l="1"/>
  <c r="N29" i="9"/>
  <c r="H28" i="7"/>
  <c r="H29" i="8"/>
  <c r="N27" i="7"/>
  <c r="H24" i="5"/>
  <c r="N28" i="7"/>
  <c r="H28" i="8"/>
  <c r="H27" i="6"/>
  <c r="H24" i="8"/>
  <c r="H29" i="9"/>
  <c r="N29" i="6"/>
  <c r="N29" i="5"/>
  <c r="N29" i="4"/>
  <c r="H29" i="4"/>
  <c r="N29" i="8"/>
  <c r="H27" i="9"/>
  <c r="N27" i="9"/>
  <c r="H24" i="9"/>
  <c r="H28" i="9"/>
  <c r="N24" i="9"/>
  <c r="N28" i="9"/>
  <c r="H27" i="8"/>
  <c r="N27" i="8"/>
  <c r="N24" i="8"/>
  <c r="N28" i="8"/>
  <c r="N24" i="7"/>
  <c r="H29" i="7"/>
  <c r="N29" i="7"/>
  <c r="H27" i="7"/>
  <c r="H24" i="7"/>
  <c r="N27" i="6"/>
  <c r="H28" i="6"/>
  <c r="H24" i="6"/>
  <c r="N24" i="6"/>
  <c r="N28" i="6"/>
  <c r="H28" i="5"/>
  <c r="N24" i="5"/>
  <c r="N28" i="5"/>
  <c r="H29" i="5"/>
  <c r="H27" i="5"/>
  <c r="N27" i="5"/>
  <c r="H27" i="4"/>
  <c r="N27" i="4"/>
  <c r="H24" i="4"/>
  <c r="H28" i="4"/>
  <c r="N24" i="4"/>
  <c r="N28" i="4"/>
  <c r="D2" i="9" l="1"/>
  <c r="B2" i="9"/>
  <c r="U13" i="2"/>
  <c r="T13" i="2"/>
  <c r="S13" i="2"/>
  <c r="R13" i="2"/>
  <c r="Q13" i="2"/>
  <c r="P13" i="2"/>
  <c r="U12" i="2"/>
  <c r="T12" i="2"/>
  <c r="S12" i="2"/>
  <c r="R12" i="2"/>
  <c r="Q12" i="2"/>
  <c r="P12" i="2"/>
  <c r="U11" i="2"/>
  <c r="T11" i="2"/>
  <c r="S11" i="2"/>
  <c r="R11" i="2"/>
  <c r="Q11" i="2"/>
  <c r="P11" i="2"/>
  <c r="U10" i="2"/>
  <c r="T10" i="2"/>
  <c r="S10" i="2"/>
  <c r="R10" i="2"/>
  <c r="Q10" i="2"/>
  <c r="P10" i="2"/>
  <c r="U9" i="2"/>
  <c r="T9" i="2"/>
  <c r="S9" i="2"/>
  <c r="R9" i="2"/>
  <c r="Q9" i="2"/>
  <c r="P9" i="2"/>
  <c r="U8" i="2"/>
  <c r="T8" i="2"/>
  <c r="S8" i="2"/>
  <c r="R8" i="2"/>
  <c r="Q8" i="2"/>
  <c r="P8" i="2"/>
  <c r="Q7" i="2"/>
  <c r="U7" i="2"/>
  <c r="T7" i="2"/>
  <c r="S7" i="2"/>
  <c r="R7" i="2"/>
  <c r="P7" i="2"/>
  <c r="Y13" i="2"/>
  <c r="X13" i="2"/>
  <c r="W13" i="2"/>
  <c r="V13" i="2"/>
  <c r="Y12" i="2"/>
  <c r="X12" i="2"/>
  <c r="W12" i="2"/>
  <c r="V12" i="2"/>
  <c r="Y11" i="2"/>
  <c r="X11" i="2"/>
  <c r="W11" i="2"/>
  <c r="V11" i="2"/>
  <c r="Y10" i="2"/>
  <c r="X10" i="2"/>
  <c r="W10" i="2"/>
  <c r="V10" i="2"/>
  <c r="Y9" i="2"/>
  <c r="X9" i="2"/>
  <c r="W9" i="2"/>
  <c r="V9" i="2"/>
  <c r="Y8" i="2"/>
  <c r="X8" i="2"/>
  <c r="W8" i="2"/>
  <c r="V8" i="2"/>
  <c r="Y7" i="2"/>
  <c r="X7" i="2"/>
  <c r="W7" i="2"/>
  <c r="V7" i="2"/>
  <c r="AH13" i="2"/>
  <c r="AG13" i="2"/>
  <c r="AF13" i="2"/>
  <c r="AE13" i="2"/>
  <c r="AD13" i="2"/>
  <c r="AC13" i="2"/>
  <c r="AB13" i="2"/>
  <c r="AH12" i="2"/>
  <c r="AG12" i="2"/>
  <c r="AF12" i="2"/>
  <c r="AE12" i="2"/>
  <c r="AD12" i="2"/>
  <c r="AC12" i="2"/>
  <c r="AB12" i="2"/>
  <c r="AH11" i="2"/>
  <c r="AG11" i="2"/>
  <c r="AF11" i="2"/>
  <c r="AE11" i="2"/>
  <c r="AD11" i="2"/>
  <c r="AC11" i="2"/>
  <c r="AB11" i="2"/>
  <c r="AH10" i="2"/>
  <c r="AG10" i="2"/>
  <c r="AF10" i="2"/>
  <c r="AE10" i="2"/>
  <c r="AD10" i="2"/>
  <c r="AC10" i="2"/>
  <c r="AB10" i="2"/>
  <c r="AH9" i="2"/>
  <c r="AG9" i="2"/>
  <c r="AF9" i="2"/>
  <c r="AE9" i="2"/>
  <c r="AD9" i="2"/>
  <c r="AC9" i="2"/>
  <c r="AB9" i="2"/>
  <c r="AH8" i="2"/>
  <c r="AG8" i="2"/>
  <c r="AF8" i="2"/>
  <c r="AE8" i="2"/>
  <c r="AD8" i="2"/>
  <c r="AC8" i="2"/>
  <c r="AB8" i="2"/>
  <c r="AH7" i="2"/>
  <c r="AG7" i="2"/>
  <c r="AF7" i="2"/>
  <c r="AE7" i="2"/>
  <c r="AD7" i="2"/>
  <c r="AC7" i="2"/>
  <c r="AL13" i="2"/>
  <c r="AK13" i="2"/>
  <c r="AK12" i="2"/>
  <c r="AL12" i="2"/>
  <c r="AL11" i="2"/>
  <c r="AK11" i="2"/>
  <c r="AL10" i="2"/>
  <c r="AK10" i="2"/>
  <c r="AL9" i="2"/>
  <c r="AK9" i="2"/>
  <c r="AL8" i="2"/>
  <c r="AK8" i="2"/>
  <c r="AL7" i="2"/>
  <c r="AK7" i="2"/>
  <c r="O13" i="2"/>
  <c r="N13" i="2"/>
  <c r="M13" i="2"/>
  <c r="L13" i="2"/>
  <c r="K13" i="2"/>
  <c r="O12" i="2"/>
  <c r="N12" i="2"/>
  <c r="M12" i="2"/>
  <c r="L12" i="2"/>
  <c r="K12" i="2"/>
  <c r="O11" i="2"/>
  <c r="N11" i="2"/>
  <c r="M11" i="2"/>
  <c r="L11" i="2"/>
  <c r="K11" i="2"/>
  <c r="O10" i="2"/>
  <c r="N10" i="2"/>
  <c r="M10" i="2"/>
  <c r="L10" i="2"/>
  <c r="K10" i="2"/>
  <c r="O9" i="2"/>
  <c r="N9" i="2"/>
  <c r="M9" i="2"/>
  <c r="L9" i="2"/>
  <c r="K9" i="2"/>
  <c r="O8" i="2"/>
  <c r="N8" i="2"/>
  <c r="M8" i="2"/>
  <c r="L8" i="2"/>
  <c r="K8" i="2"/>
  <c r="O7" i="2"/>
  <c r="N7" i="2"/>
  <c r="M7" i="2"/>
  <c r="L7" i="2"/>
  <c r="K7" i="2"/>
  <c r="E2" i="11"/>
  <c r="E2" i="10"/>
  <c r="B2" i="11"/>
  <c r="B2" i="10"/>
  <c r="P13" i="10" l="1"/>
  <c r="AD13" i="10" s="1"/>
  <c r="P14" i="10"/>
  <c r="AD14" i="10" s="1"/>
  <c r="O12" i="10"/>
  <c r="L12" i="10"/>
  <c r="J13" i="10"/>
  <c r="AB13" i="10" s="1"/>
  <c r="J12" i="10"/>
  <c r="AB12" i="10" s="1"/>
  <c r="P12" i="10"/>
  <c r="AD12" i="10" s="1"/>
  <c r="AI13" i="2"/>
  <c r="AI12" i="2"/>
  <c r="AI8" i="2"/>
  <c r="AI11" i="2"/>
  <c r="AI10" i="2"/>
  <c r="AH14" i="2"/>
  <c r="AG14" i="2"/>
  <c r="AF14" i="2"/>
  <c r="AD14" i="2"/>
  <c r="AC14" i="2"/>
  <c r="AI9" i="2"/>
  <c r="AE14" i="2"/>
  <c r="AK14" i="2"/>
  <c r="J13" i="2"/>
  <c r="I13" i="2"/>
  <c r="G13" i="2"/>
  <c r="J12" i="2"/>
  <c r="I12" i="2"/>
  <c r="G12" i="2"/>
  <c r="J11" i="2"/>
  <c r="I11" i="2"/>
  <c r="G11" i="2"/>
  <c r="J10" i="2"/>
  <c r="I10" i="2"/>
  <c r="G10" i="2"/>
  <c r="AB7" i="2"/>
  <c r="AI7" i="2" s="1"/>
  <c r="J9" i="2"/>
  <c r="I9" i="2"/>
  <c r="G9" i="2"/>
  <c r="J8" i="2"/>
  <c r="I8" i="2"/>
  <c r="G8" i="2"/>
  <c r="J7" i="2"/>
  <c r="I7" i="2"/>
  <c r="G7" i="2"/>
  <c r="F13" i="2"/>
  <c r="F12" i="2"/>
  <c r="F11" i="2"/>
  <c r="F10" i="2"/>
  <c r="F9" i="2"/>
  <c r="F8" i="2"/>
  <c r="F7" i="2"/>
  <c r="E2" i="2"/>
  <c r="B2" i="2"/>
  <c r="D2" i="8"/>
  <c r="B2" i="8"/>
  <c r="C20" i="1"/>
  <c r="C13" i="2" s="1"/>
  <c r="C19" i="1"/>
  <c r="C13" i="10" s="1"/>
  <c r="C18" i="1"/>
  <c r="C12" i="10" s="1"/>
  <c r="C17" i="1"/>
  <c r="C11" i="10" s="1"/>
  <c r="C16" i="1"/>
  <c r="C10" i="10" s="1"/>
  <c r="C15" i="1"/>
  <c r="C9" i="10" s="1"/>
  <c r="C14" i="1"/>
  <c r="C8" i="10" s="1"/>
  <c r="B2" i="6"/>
  <c r="D2" i="6"/>
  <c r="D2" i="7"/>
  <c r="B2" i="7"/>
  <c r="O14" i="10"/>
  <c r="N14" i="10"/>
  <c r="M14" i="10"/>
  <c r="L14" i="10"/>
  <c r="J14" i="10"/>
  <c r="AB14" i="10" s="1"/>
  <c r="I14" i="10"/>
  <c r="O13" i="10"/>
  <c r="N13" i="10"/>
  <c r="M13" i="10"/>
  <c r="L13" i="10"/>
  <c r="I13" i="10"/>
  <c r="N12" i="10"/>
  <c r="M12" i="10"/>
  <c r="I12" i="10"/>
  <c r="H12" i="10"/>
  <c r="H14" i="10"/>
  <c r="G14" i="10"/>
  <c r="H13" i="10"/>
  <c r="G13" i="10"/>
  <c r="G12" i="10"/>
  <c r="H11" i="10"/>
  <c r="D2" i="5"/>
  <c r="B2" i="5"/>
  <c r="D2" i="4"/>
  <c r="B2" i="4"/>
  <c r="N10" i="10"/>
  <c r="H10" i="10"/>
  <c r="F14" i="10"/>
  <c r="F13" i="10"/>
  <c r="F12" i="10"/>
  <c r="AJ14" i="2"/>
  <c r="AA14" i="2"/>
  <c r="Z14" i="2"/>
  <c r="Y14" i="2"/>
  <c r="I31" i="1" s="1"/>
  <c r="Q14" i="2"/>
  <c r="I32" i="1" s="1"/>
  <c r="R14" i="2"/>
  <c r="AL14" i="2"/>
  <c r="W14" i="2"/>
  <c r="U14" i="2"/>
  <c r="T14" i="2"/>
  <c r="S14" i="2"/>
  <c r="P14" i="2"/>
  <c r="D2" i="3"/>
  <c r="B2" i="3"/>
  <c r="K14" i="10"/>
  <c r="O24" i="9"/>
  <c r="F31" i="9" s="1"/>
  <c r="O24" i="8"/>
  <c r="F31" i="8" s="1"/>
  <c r="K12" i="10"/>
  <c r="O24" i="7"/>
  <c r="F31" i="7" s="1"/>
  <c r="N11" i="10"/>
  <c r="M11" i="10"/>
  <c r="O25" i="6"/>
  <c r="F32" i="6" s="1"/>
  <c r="M10" i="10"/>
  <c r="N9" i="10"/>
  <c r="H9" i="10"/>
  <c r="M9" i="10"/>
  <c r="R23" i="3"/>
  <c r="N23" i="3"/>
  <c r="N26" i="3" s="1"/>
  <c r="N8" i="10" s="1"/>
  <c r="H23" i="3"/>
  <c r="H26" i="3" s="1"/>
  <c r="H8" i="10" s="1"/>
  <c r="R22" i="3"/>
  <c r="N22" i="3"/>
  <c r="N25" i="3" s="1"/>
  <c r="H22" i="3"/>
  <c r="H25" i="3" s="1"/>
  <c r="G8" i="10" s="1"/>
  <c r="Q21" i="3"/>
  <c r="R21" i="3" s="1"/>
  <c r="N21" i="3"/>
  <c r="H21" i="3"/>
  <c r="Q20" i="3"/>
  <c r="R20" i="3" s="1"/>
  <c r="N20" i="3"/>
  <c r="H20" i="3"/>
  <c r="Q19" i="3"/>
  <c r="R19" i="3" s="1"/>
  <c r="N19" i="3"/>
  <c r="H19" i="3"/>
  <c r="Q18" i="3"/>
  <c r="R18" i="3" s="1"/>
  <c r="N18" i="3"/>
  <c r="H18" i="3"/>
  <c r="Q17" i="3"/>
  <c r="R17" i="3" s="1"/>
  <c r="N17" i="3"/>
  <c r="H17" i="3"/>
  <c r="Q16" i="3"/>
  <c r="R16" i="3" s="1"/>
  <c r="N16" i="3"/>
  <c r="H16" i="3"/>
  <c r="Q15" i="3"/>
  <c r="R15" i="3" s="1"/>
  <c r="N15" i="3"/>
  <c r="H15" i="3"/>
  <c r="F11" i="3"/>
  <c r="K9" i="10" l="1"/>
  <c r="K13" i="10"/>
  <c r="Q13" i="10"/>
  <c r="Q12" i="10"/>
  <c r="Q14" i="10"/>
  <c r="O27" i="7"/>
  <c r="M31" i="7" s="1"/>
  <c r="Q10" i="10"/>
  <c r="C12" i="2"/>
  <c r="G14" i="2"/>
  <c r="C14" i="10"/>
  <c r="C9" i="2"/>
  <c r="C8" i="2"/>
  <c r="AB14" i="2"/>
  <c r="AI14" i="2" s="1"/>
  <c r="L10" i="10"/>
  <c r="X14" i="2"/>
  <c r="I27" i="1" s="1"/>
  <c r="K14" i="2"/>
  <c r="L14" i="2"/>
  <c r="V14" i="2"/>
  <c r="I28" i="1" s="1"/>
  <c r="M14" i="2"/>
  <c r="N14" i="2"/>
  <c r="O14" i="2"/>
  <c r="C10" i="2"/>
  <c r="L11" i="10"/>
  <c r="O11" i="10"/>
  <c r="O26" i="6"/>
  <c r="F33" i="6" s="1"/>
  <c r="L9" i="10"/>
  <c r="I9" i="10"/>
  <c r="C11" i="2"/>
  <c r="I26" i="1"/>
  <c r="C7" i="2"/>
  <c r="H14" i="2"/>
  <c r="J14" i="2"/>
  <c r="I14" i="2"/>
  <c r="I25" i="1" s="1"/>
  <c r="J21" i="1"/>
  <c r="I24" i="1" s="1"/>
  <c r="G11" i="10"/>
  <c r="P11" i="10"/>
  <c r="AD11" i="10" s="1"/>
  <c r="I11" i="10"/>
  <c r="O25" i="5"/>
  <c r="F32" i="5" s="1"/>
  <c r="O10" i="10"/>
  <c r="G10" i="10"/>
  <c r="O25" i="4"/>
  <c r="F32" i="4" s="1"/>
  <c r="G9" i="10"/>
  <c r="J9" i="10"/>
  <c r="AB9" i="10" s="1"/>
  <c r="P9" i="10"/>
  <c r="AD9" i="10" s="1"/>
  <c r="O24" i="4"/>
  <c r="F31" i="4" s="1"/>
  <c r="F9" i="10"/>
  <c r="N24" i="3"/>
  <c r="L8" i="10" s="1"/>
  <c r="H15" i="10"/>
  <c r="M8" i="10"/>
  <c r="O25" i="3"/>
  <c r="F32" i="3" s="1"/>
  <c r="H28" i="3"/>
  <c r="N28" i="3"/>
  <c r="H24" i="3"/>
  <c r="O25" i="9"/>
  <c r="F32" i="9" s="1"/>
  <c r="O26" i="9"/>
  <c r="F33" i="9" s="1"/>
  <c r="O27" i="9"/>
  <c r="M31" i="9" s="1"/>
  <c r="O28" i="9"/>
  <c r="M32" i="9" s="1"/>
  <c r="O26" i="8"/>
  <c r="F33" i="8" s="1"/>
  <c r="O25" i="8"/>
  <c r="F32" i="8" s="1"/>
  <c r="O27" i="8"/>
  <c r="M31" i="8" s="1"/>
  <c r="O28" i="8"/>
  <c r="M32" i="8" s="1"/>
  <c r="O25" i="7"/>
  <c r="F32" i="7" s="1"/>
  <c r="O26" i="7"/>
  <c r="F33" i="7" s="1"/>
  <c r="Q11" i="10"/>
  <c r="K10" i="10"/>
  <c r="O26" i="5"/>
  <c r="F33" i="5" s="1"/>
  <c r="J10" i="10"/>
  <c r="AB10" i="10" s="1"/>
  <c r="P10" i="10"/>
  <c r="AD10" i="10" s="1"/>
  <c r="O26" i="4"/>
  <c r="F33" i="4" s="1"/>
  <c r="O28" i="4"/>
  <c r="M32" i="4" s="1"/>
  <c r="Q9" i="10"/>
  <c r="N29" i="3"/>
  <c r="O26" i="3"/>
  <c r="F33" i="3" s="1"/>
  <c r="H27" i="3"/>
  <c r="N27" i="3"/>
  <c r="H29" i="3"/>
  <c r="O29" i="7" l="1"/>
  <c r="M33" i="7" s="1"/>
  <c r="G15" i="10"/>
  <c r="O24" i="3"/>
  <c r="F31" i="3" s="1"/>
  <c r="L15" i="10"/>
  <c r="O27" i="6"/>
  <c r="M31" i="6" s="1"/>
  <c r="O28" i="6"/>
  <c r="M32" i="6" s="1"/>
  <c r="J11" i="10"/>
  <c r="AB11" i="10" s="1"/>
  <c r="O29" i="6"/>
  <c r="M33" i="6" s="1"/>
  <c r="K11" i="10"/>
  <c r="O24" i="6"/>
  <c r="F31" i="6" s="1"/>
  <c r="F11" i="10"/>
  <c r="O24" i="5"/>
  <c r="F31" i="5" s="1"/>
  <c r="F10" i="10"/>
  <c r="O27" i="5"/>
  <c r="M31" i="5" s="1"/>
  <c r="I10" i="10"/>
  <c r="O27" i="4"/>
  <c r="M31" i="4" s="1"/>
  <c r="O9" i="10"/>
  <c r="R9" i="10" s="1"/>
  <c r="M15" i="10"/>
  <c r="N15" i="10"/>
  <c r="P8" i="10"/>
  <c r="AD8" i="10" s="1"/>
  <c r="O8" i="10"/>
  <c r="Q8" i="10"/>
  <c r="O29" i="3"/>
  <c r="M33" i="3" s="1"/>
  <c r="K8" i="10"/>
  <c r="J8" i="10"/>
  <c r="AB8" i="10" s="1"/>
  <c r="O28" i="3"/>
  <c r="M32" i="3" s="1"/>
  <c r="F8" i="10"/>
  <c r="I8" i="10"/>
  <c r="O29" i="9"/>
  <c r="M33" i="9" s="1"/>
  <c r="O29" i="8"/>
  <c r="M33" i="8" s="1"/>
  <c r="O28" i="7"/>
  <c r="M32" i="7" s="1"/>
  <c r="O28" i="5"/>
  <c r="M32" i="5" s="1"/>
  <c r="O29" i="5"/>
  <c r="M33" i="5" s="1"/>
  <c r="O29" i="4"/>
  <c r="M33" i="4" s="1"/>
  <c r="O27" i="3"/>
  <c r="M31" i="3" s="1"/>
  <c r="I17" i="10" l="1"/>
  <c r="K17" i="10" s="1"/>
  <c r="R8" i="10"/>
  <c r="T8" i="10"/>
  <c r="U8" i="10"/>
  <c r="P15" i="10"/>
  <c r="AD15" i="10" s="1"/>
  <c r="I25" i="10" s="1"/>
  <c r="O15" i="10"/>
  <c r="Q15" i="10"/>
  <c r="V9" i="10"/>
  <c r="W9" i="10"/>
  <c r="U10" i="10"/>
  <c r="T10" i="10"/>
  <c r="W14" i="10"/>
  <c r="V14" i="10"/>
  <c r="V11" i="10"/>
  <c r="W11" i="10"/>
  <c r="W8" i="10"/>
  <c r="K15" i="10"/>
  <c r="V8" i="10"/>
  <c r="W13" i="10"/>
  <c r="V13" i="10"/>
  <c r="W12" i="10"/>
  <c r="V12" i="10"/>
  <c r="U11" i="10"/>
  <c r="T11" i="10"/>
  <c r="T13" i="10"/>
  <c r="U13" i="10"/>
  <c r="U14" i="10"/>
  <c r="T14" i="10"/>
  <c r="W10" i="10"/>
  <c r="V10" i="10"/>
  <c r="J15" i="10"/>
  <c r="AB15" i="10" s="1"/>
  <c r="I24" i="10" s="1"/>
  <c r="T12" i="10"/>
  <c r="U12" i="10"/>
  <c r="U9" i="10"/>
  <c r="T9" i="10"/>
  <c r="S9" i="10"/>
  <c r="S12" i="10"/>
  <c r="R12" i="10"/>
  <c r="I15" i="10"/>
  <c r="S8" i="10"/>
  <c r="S10" i="10"/>
  <c r="R10" i="10"/>
  <c r="F15" i="10"/>
  <c r="I18" i="10" s="1"/>
  <c r="R14" i="10"/>
  <c r="S14" i="10"/>
  <c r="R13" i="10"/>
  <c r="S13" i="10"/>
  <c r="R11" i="10"/>
  <c r="S11" i="10"/>
  <c r="I35" i="1" l="1"/>
  <c r="U15" i="10"/>
  <c r="I22" i="10" s="1"/>
  <c r="W15" i="10"/>
  <c r="K18" i="10"/>
  <c r="I36" i="1"/>
  <c r="T15" i="10"/>
  <c r="S15" i="10"/>
  <c r="I20" i="10" s="1"/>
  <c r="V15" i="10"/>
  <c r="I23" i="10" s="1"/>
  <c r="I39" i="1" s="1"/>
  <c r="R15" i="10"/>
  <c r="I19" i="10" s="1"/>
  <c r="I21" i="10" l="1"/>
  <c r="K21" i="10" s="1"/>
  <c r="K19" i="10"/>
  <c r="I37" i="1"/>
  <c r="I38" i="1" l="1"/>
</calcChain>
</file>

<file path=xl/sharedStrings.xml><?xml version="1.0" encoding="utf-8"?>
<sst xmlns="http://schemas.openxmlformats.org/spreadsheetml/2006/main" count="1367" uniqueCount="293">
  <si>
    <r>
      <t xml:space="preserve">B-01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</si>
  <si>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t>Tabela I. Budynek 1 - Dane podstawowe.</t>
  </si>
  <si>
    <t>Nazwa i adres budynku dla którego przewidziana jest modernizacja energetyczna budynku:</t>
  </si>
  <si>
    <t>Wnioskodawca:</t>
  </si>
  <si>
    <t>rodzaj budynku:</t>
  </si>
  <si>
    <t>Rodzaj budynku (wiodąca funkcja):</t>
  </si>
  <si>
    <t>Liczba lokali mieszkalnych [szt.]:
(tylko bud. mieszkalne)</t>
  </si>
  <si>
    <t>szt.</t>
  </si>
  <si>
    <t>Liczba mieszkańców [osób]:
(tylko budynki mieszkalne)</t>
  </si>
  <si>
    <t>osób</t>
  </si>
  <si>
    <t>Rok (orientacyjnie) powstania budynku/oddania do użytkowania:</t>
  </si>
  <si>
    <t>Powierzchnia użytkowa (m2):</t>
  </si>
  <si>
    <t>m2</t>
  </si>
  <si>
    <t>budynek produkcyjno-magazynowy</t>
  </si>
  <si>
    <t>Rodzaj ochrony konserwatorskiej (jeśli dotyczy):</t>
  </si>
  <si>
    <t>budynek mieszkalny wielorodzinny</t>
  </si>
  <si>
    <t>Powierzchnia na której prowadzona jest działalność gospodarcza [m2]/% powierzchni na której prowadzona jest działalność gospodarcza [%]:</t>
  </si>
  <si>
    <t>Inne istotne informacje o budynku:</t>
  </si>
  <si>
    <t>budynek użyteczności publicznej - pozostałe</t>
  </si>
  <si>
    <t>Tabela II. Bilans Energii Budynku przed i po modernizacji.</t>
  </si>
  <si>
    <t>budynek użyteczności publicznej - opieki zdrowotnej</t>
  </si>
  <si>
    <t>Roczne zapotrzebowanie na energię końcową, pierwotną oraz emisję CO2 - na podstawie dokumentacji obliczeń charakterystyki energetycznej budynku przed modernizacją:</t>
  </si>
  <si>
    <t>Roczne zapotrzebowanie na energię końcową, pierwotną oraz emisję CO2 - na podstawie dokumentacji obliczeń charakterystyki energetycznej budynku po modernizacji:</t>
  </si>
  <si>
    <t>wi:</t>
  </si>
  <si>
    <t>Wskaźniki emisji</t>
  </si>
  <si>
    <t>na podstawie opracowań Kobize opublikowanych w grniudniu 2023 r.:
- Wskaźniki emisyjności CO2, SO2, NOx, CO i pyłu całkowitego dla energii elektrycznej na podstawie informacji zawartych w Krajowej bazie o emisjach gazów cieplarnianych i innych substancji za 2022 rok
- Wartości opałowe (WO) i wskaźniki emisji CO2 (WE) w roku 2021 do raportowania w ramach Systemu Handlu Uprawnieniami do Emisji za rok 2024
- wyliczenia emisji zgodne z ROZPORZĄDZENIEM MINISTRA INFRASTRUKTURY I ROZWOJU z dnia 27 lutego 2015 r. w sprawie metodologii wyznaczania charakterystyki energetycznej budynku lub części budynku oraz świadectw charakterystyki energetycznej (z późn. zmianami)</t>
  </si>
  <si>
    <t>budynek zamieszkania zbiorowego</t>
  </si>
  <si>
    <t>nośnik energii:</t>
  </si>
  <si>
    <t>ogrzewanie i wentylacja
[kWh/rok]</t>
  </si>
  <si>
    <t>ciepła woda użytkowa
[kWh/rok]</t>
  </si>
  <si>
    <t>chłodzenie
[kWh/rok]</t>
  </si>
  <si>
    <t>oświetlenie
[kWh/rok]</t>
  </si>
  <si>
    <t>energia pomocnicza
[kWh/rok]</t>
  </si>
  <si>
    <t>RAZEM:
[kWh/rok]</t>
  </si>
  <si>
    <t>kgCO2/GJ</t>
  </si>
  <si>
    <t>kgCO2/MWh</t>
  </si>
  <si>
    <t>kgCO2/kWh</t>
  </si>
  <si>
    <t>olej opałowy:</t>
  </si>
  <si>
    <t>gaz ziemny:</t>
  </si>
  <si>
    <t>gaz płynny:</t>
  </si>
  <si>
    <t>węgiel kamienny:</t>
  </si>
  <si>
    <t>biomasa:</t>
  </si>
  <si>
    <t>biomasa - emisja CO2=0</t>
  </si>
  <si>
    <t>inne (wpisz jakie)</t>
  </si>
  <si>
    <t>wpisz inne - jeśli dotyczy</t>
  </si>
  <si>
    <t>zaporzebowanie na energię elektryczną:</t>
  </si>
  <si>
    <t>w przypadku pomp ciepła prosimy bilans energii pokazywać w zapotrzebowaniu na energię elektryczną z sieci energetycznej</t>
  </si>
  <si>
    <t>w tym: produkcja e.e. z PV:</t>
  </si>
  <si>
    <t>co do zasady produkcja e.e. z PV nie wchodzi w bilans energii końcowej - pokazujemy to jedynie w bilansie energii pierwotnej</t>
  </si>
  <si>
    <t>Roczne zapotrzebowanie na energię końcową cieplną [kWh/(rok)]</t>
  </si>
  <si>
    <t>kWh/rok</t>
  </si>
  <si>
    <t>Roczne zapotrzebowanie na energię elektryczną [kWh/(rok)]</t>
  </si>
  <si>
    <t>w tym produkcja energii elektrycznej z OZE:</t>
  </si>
  <si>
    <t>w tym produkcja energii elektrycnej z OZE:</t>
  </si>
  <si>
    <t>Roczne zapotrzebowanie na energię końcową [kWh/(rok)]</t>
  </si>
  <si>
    <t>Roczne zapotrzebowanie na energię końcową [kWh /(rok)]</t>
  </si>
  <si>
    <t>Roczna emisja CO2 [MgCO2/rok]</t>
  </si>
  <si>
    <t>Podsumowanie efektów energetycznych:</t>
  </si>
  <si>
    <t>Roczne zmniejszenie zapotrzebowania na energię cieplną:</t>
  </si>
  <si>
    <t>Roczne zmniejszenie zapotrzebowania na energię końcową:</t>
  </si>
  <si>
    <t>Roczne zmniejszenie zapotrzebowania na energię elektryczną:</t>
  </si>
  <si>
    <t>Roczne zmniejszenie zapotrzebowania na energią pierotną:</t>
  </si>
  <si>
    <t>Roczna redukcja emisji CO2:</t>
  </si>
  <si>
    <t>MgCO2/rok</t>
  </si>
  <si>
    <t>Tabela III a. Realizowany zakres rzeczowy wynikający z audytu energetycznego.</t>
  </si>
  <si>
    <t>TAK</t>
  </si>
  <si>
    <t>LP</t>
  </si>
  <si>
    <t>Rodzaj możliwych do realizacji usprawnień:</t>
  </si>
  <si>
    <t>Przed modernizacją:</t>
  </si>
  <si>
    <t>Po modernizacji:</t>
  </si>
  <si>
    <t>NIE</t>
  </si>
  <si>
    <t>krótki opis stanu przed modernizacją:</t>
  </si>
  <si>
    <t>czy usprawnienie realizowane w ramach projektu?</t>
  </si>
  <si>
    <t>krótki opis zastosowanych rozwiązań materiałowych:</t>
  </si>
  <si>
    <t>Przedmiar planowanych do realizacji:
[m2]</t>
  </si>
  <si>
    <t>Standard po modernizacji:</t>
  </si>
  <si>
    <t>zgodny z WT2021</t>
  </si>
  <si>
    <t xml:space="preserve">Prace dociepleniowe ścian zewnętrznych, fundamentowych: </t>
  </si>
  <si>
    <t>niezgodność z WT2021 jest możliwa tylko w uzasadnionych przypadkach (np.: wytyczne konserwatora zabytków itp)</t>
  </si>
  <si>
    <t>niezgodny z WT2021 (patrz wyjasnienia)</t>
  </si>
  <si>
    <t>Prace dociepleniowe posadzek na gruncie/stropów nad nieogrzewanymi piwnicami:</t>
  </si>
  <si>
    <t>Prace dociepleniowe związane z dociepleniem dachów, stropodachów:</t>
  </si>
  <si>
    <t>Wymiana stolarki okiennej/okien dachowych/fasad szklanych:</t>
  </si>
  <si>
    <t>Wymiana stolarki drzwiowej i bram garażowych:</t>
  </si>
  <si>
    <t>Modernizacja/wymiana/montaż głównego źródła ciepła/wymiennikowni w budynku:</t>
  </si>
  <si>
    <t>Modernizacja instalacji c.o. (wymiana pionów, grzejników, termostaty, itp..):</t>
  </si>
  <si>
    <t>Modernizacja instalacji c.w.u. (wymiana instalacji, optymalizacja pracy itp.):</t>
  </si>
  <si>
    <t>Modernizacja instalacji wentylacji mechanicznej i/lub chłodzenia:</t>
  </si>
  <si>
    <t>Modernizacja instalacji oświetlenia:</t>
  </si>
  <si>
    <t>Instalacja chłodzenia/klimatyzacja:</t>
  </si>
  <si>
    <t>System BMS (obowiązkowy w przypadku realizacji w trybie ESCO/EPC:</t>
  </si>
  <si>
    <t>Skrócony zapis usprawnień z zakresu OZE cieplnego i OZE PV</t>
  </si>
  <si>
    <t>Instalacja pomp ciepła:</t>
  </si>
  <si>
    <t>Podaj moc pomp ciepła [kW]:</t>
  </si>
  <si>
    <t>kW</t>
  </si>
  <si>
    <t>Instalacja kolektorów słonecznych:</t>
  </si>
  <si>
    <t>Podaj pow. kolektorów [m2]:</t>
  </si>
  <si>
    <t>Instalacja PV, itp:</t>
  </si>
  <si>
    <t>Podaj moc instalacji PV [kW]:</t>
  </si>
  <si>
    <t>kWp</t>
  </si>
  <si>
    <t>Magazyny energi:</t>
  </si>
  <si>
    <t>Podaj pojemność magazynu energii [MWh]:</t>
  </si>
  <si>
    <t>Podaj liczbę użytkowników:
[użytkownicy]</t>
  </si>
  <si>
    <t>użytkownicy</t>
  </si>
  <si>
    <t>Tabela III b. Realizowany zakres rzeczowy nie wynikający z audytu energetycznego (nie więcej niż 15% kosztów kwalifikowanych projektu).</t>
  </si>
  <si>
    <t>Opis wsparcia realizacji elementów wykraczających poza audyt energetyczny:</t>
  </si>
  <si>
    <t>Czy realizowane w ramach projektu?</t>
  </si>
  <si>
    <t>Krótki opis propozycji wdrażania w ramach termomodernizacji budynku (jeśli dotyczy):</t>
  </si>
  <si>
    <t>Rozwiązania przyczyniające się do zwiększenia powierzchni zielonych (zielone dachy, ściany)</t>
  </si>
  <si>
    <t>rozwój elektromobilności</t>
  </si>
  <si>
    <t>rozwiązania na rzecz gospodarki o obiegu zamkniętym</t>
  </si>
  <si>
    <t>infrastruktura związana z dostępnością</t>
  </si>
  <si>
    <t>montaż urządzeń do magazynowania energii</t>
  </si>
  <si>
    <t>montaż urządzeń służących cyfryzacji budynku</t>
  </si>
  <si>
    <t>podnoszenie świadomości użytkowników budynku względem planowanej oszczędności energii</t>
  </si>
  <si>
    <t>Tabela III c. Ralizacja termomodernizacji budynku w formule ESCO/EPC (jeśli dotyczy).</t>
  </si>
  <si>
    <t>Sposób realizacji przedsięwzięcia.</t>
  </si>
  <si>
    <t>TAK/NIE</t>
  </si>
  <si>
    <t>Opis propozycji wdrażania termomodernizacji budynku w formule ESCO/EPC (jeśli dotyczy):</t>
  </si>
  <si>
    <t>GOE (Gwarantowana Oszczędność Energii) w Umowie EPC*</t>
  </si>
  <si>
    <t>Czy przedsięwzięcie rozumiane jako termomodernizacja budynku jest planowane do realizacji w formule ESCO/EPC?</t>
  </si>
  <si>
    <t>GJ/rok</t>
  </si>
  <si>
    <t>Uwagi/Komentarze/Inne prace towarzyszące i odtworzeniowe związane z pracami termomodernizacyjnymi, niezbędne do zrealizowania wskaźników przedsięwzięcia:</t>
  </si>
  <si>
    <t>Data:
Podpis:</t>
  </si>
  <si>
    <t>I. Dane o Przedsięwzięciu:</t>
  </si>
  <si>
    <t>Nazwa przedsięwzięcia:</t>
  </si>
  <si>
    <t>Wnioskodawca/Beneficjent:</t>
  </si>
  <si>
    <t>Nr wniosku o dofinansowanie/UoD:</t>
  </si>
  <si>
    <t>II. Lista budynków podlegajacych termomodernizacji:</t>
  </si>
  <si>
    <t>LP:</t>
  </si>
  <si>
    <t>Nazwa i adres budynków:</t>
  </si>
  <si>
    <t>Razem:</t>
  </si>
  <si>
    <t>Nazwa wskaźnika:</t>
  </si>
  <si>
    <t>jednostka</t>
  </si>
  <si>
    <t>Wartośc docelowa:</t>
  </si>
  <si>
    <t>Rok osiągnięcia:</t>
  </si>
  <si>
    <t>[m2]</t>
  </si>
  <si>
    <t>Liczba zmodernizowanych energetycznie budynków:</t>
  </si>
  <si>
    <t>[szt.]</t>
  </si>
  <si>
    <t>Dodatkowa zdolność wytwarzania energii elektrycznej ze źródeł OZE:</t>
  </si>
  <si>
    <t>[kWp]</t>
  </si>
  <si>
    <t>Dodatkowa zdolność wytwarzania energii cieplnej ze źródeł odnawialnych OZE:</t>
  </si>
  <si>
    <t>[kW]</t>
  </si>
  <si>
    <t>[MWh]</t>
  </si>
  <si>
    <t>[użytkownicy]</t>
  </si>
  <si>
    <t>użytkowników</t>
  </si>
  <si>
    <t>Wartość docelowa:</t>
  </si>
  <si>
    <t>Ilość zaoszczędzonej energii elektrycznej:</t>
  </si>
  <si>
    <t>[MWh/rok]</t>
  </si>
  <si>
    <t>MWh/rok</t>
  </si>
  <si>
    <t>Ilość zaoszczędzonej energii cieplnej:</t>
  </si>
  <si>
    <t>Roczne zmniejszenie zużycia energii końcowej:</t>
  </si>
  <si>
    <t>Szacowana redukcja emisji gazów cieplarnianych:</t>
  </si>
  <si>
    <t>[MgCO2/rok]</t>
  </si>
  <si>
    <t>UWAGI/Komentarze:</t>
  </si>
  <si>
    <r>
      <t xml:space="preserve">Tabela 2. Podsumowanie realizowanego zakresu rzeczowego.
</t>
    </r>
    <r>
      <rPr>
        <i/>
        <sz val="10"/>
        <color theme="1"/>
        <rFont val="Calibri"/>
        <family val="2"/>
        <charset val="238"/>
        <scheme val="minor"/>
      </rPr>
      <t>Instrukcja wypełniania: wypełniaj tylko pola białe, pola szare i/lub kolorowe zawierają pola wyboru lub formuły przeliczeniowe. Dane dla poszczególnych budynków przenoszone są automatycznie z indywidualnych kart budynkowych.</t>
    </r>
  </si>
  <si>
    <r>
      <t xml:space="preserve">Nazwa i adres budynku dla którego przewidziana jest pełna modernizacja energetyczna budynku.
</t>
    </r>
    <r>
      <rPr>
        <i/>
        <sz val="10"/>
        <color theme="1"/>
        <rFont val="Calibri"/>
        <family val="2"/>
        <scheme val="minor"/>
      </rPr>
      <t>(nazwa i adres budynku kopiuje się ze strony tytułowej)</t>
    </r>
  </si>
  <si>
    <r>
      <t xml:space="preserve">Krótki opis budynku:
</t>
    </r>
    <r>
      <rPr>
        <i/>
        <sz val="10"/>
        <color theme="1"/>
        <rFont val="Calibri"/>
        <family val="2"/>
        <charset val="238"/>
        <scheme val="minor"/>
      </rPr>
      <t>(dane kopiują się z kart budynkowych)</t>
    </r>
  </si>
  <si>
    <r>
      <t xml:space="preserve">Skrócony opis usprawnień związanych z pracami dociepleniowymi budynku (suma przedmiarów posczególnych prac):
</t>
    </r>
    <r>
      <rPr>
        <i/>
        <sz val="10"/>
        <color theme="1"/>
        <rFont val="Calibri"/>
        <family val="2"/>
        <charset val="238"/>
        <scheme val="minor"/>
      </rPr>
      <t>(dane kopiują się z kart budynkowych)</t>
    </r>
  </si>
  <si>
    <r>
      <t xml:space="preserve">Skrócony opis usprawnień instalacyjnych w budynku:
</t>
    </r>
    <r>
      <rPr>
        <i/>
        <sz val="10"/>
        <color theme="1"/>
        <rFont val="Calibri"/>
        <family val="2"/>
        <charset val="238"/>
        <scheme val="minor"/>
      </rPr>
      <t>(dane kopiują się z kart budynkowych)</t>
    </r>
  </si>
  <si>
    <r>
      <t xml:space="preserve">Skrócony zapis usprawnień z zakresu OZE cieplnego i OZE PV
</t>
    </r>
    <r>
      <rPr>
        <i/>
        <sz val="10"/>
        <color theme="1"/>
        <rFont val="Calibri"/>
        <family val="2"/>
        <charset val="238"/>
        <scheme val="minor"/>
      </rPr>
      <t>(dane kopiują się z kart budynkowych)</t>
    </r>
  </si>
  <si>
    <t>Koszty realizacji usprawnień prac budowlanych (na podstawie audytu energetycznego):</t>
  </si>
  <si>
    <r>
      <t xml:space="preserve">Realizowany zakres rzeczowy nie wynikający z audytu energetycznego.
</t>
    </r>
    <r>
      <rPr>
        <i/>
        <sz val="10"/>
        <color theme="1"/>
        <rFont val="Calibri"/>
        <family val="2"/>
        <charset val="238"/>
        <scheme val="minor"/>
      </rPr>
      <t>(liczba działań kopiuje się z kart budynkowych)</t>
    </r>
  </si>
  <si>
    <r>
      <t xml:space="preserve">Realizacja w formule ESCO/EPC
</t>
    </r>
    <r>
      <rPr>
        <i/>
        <sz val="10"/>
        <color theme="1"/>
        <rFont val="Calibri"/>
        <family val="2"/>
        <charset val="238"/>
        <scheme val="minor"/>
      </rPr>
      <t>(dane kopiują się z kart budynkowych)</t>
    </r>
  </si>
  <si>
    <t>Ochrona konserwatorska:
[TAK/NIE]</t>
  </si>
  <si>
    <t>liczba lokali mieszkalnych 
(tylko dla budynków mieszkaniowych wielorodzinnych)
[szt.]</t>
  </si>
  <si>
    <t>liczba mieszkańców/użytkowników
(tylko dla budynków mieszkaniowych wielorodzinnych):
[szt.]</t>
  </si>
  <si>
    <t>Prace dociepleniowe ścian zewnętrznych, fundamentowych - razem: 
[m2]</t>
  </si>
  <si>
    <t>Prace dociepleniowe posadzek na gruncie/stropów nad nieogrzewanymi piwnicami - razem:
[m2]</t>
  </si>
  <si>
    <t>Prace dociepleniowe związane z dociepleniem dachów, stropodachów - razem:
[m2]</t>
  </si>
  <si>
    <t>Wymiana stolarki okiennej/okien dachowych/fasad szklanych - razem:
[m2]</t>
  </si>
  <si>
    <t>Wymiana stolarki drzwiowej i bram garażowych - razem:
[m2]</t>
  </si>
  <si>
    <t>Modernizacja/wymiana/montaż głównego źródła ciepła/wymiennikowni w budynku
[TAK/NIE]</t>
  </si>
  <si>
    <t>Modernizacja instalacji c.o. (wymiana pionów, grzejników, termostaty, itp..)
[TAK/NIE]</t>
  </si>
  <si>
    <t>Modernizacja instalacji c.w.u. (wymiana instalacji, optymalizacja pracy itp.)
[TAK/NIE]</t>
  </si>
  <si>
    <t>Modernizacja instalacji wentylacji mechanicznej i/lub chłodzenia
[TAK/NIE]</t>
  </si>
  <si>
    <t>Modernizacja instalacji oświetlenia
[TAK/NIE]</t>
  </si>
  <si>
    <t>Instalacja pomp ciepła - podaj moc pomp ciepła planowanych do instalacji w budynku:
[kW]</t>
  </si>
  <si>
    <t>Instalacja kolektorów słonecznych - podaj powierzchnię kolektorów słonecznych:
[m2]</t>
  </si>
  <si>
    <t>Montaż instalacji PV - podaj moc instalacji PV w budynku:
[kWp]</t>
  </si>
  <si>
    <t>Instalacja/montaż magazynów energii:
[MWh]</t>
  </si>
  <si>
    <t>Czy przedsięwzięcie jest realizowane w formule ESCO/EPC
[TAK/NIE]</t>
  </si>
  <si>
    <t>Planowana Gwarantowana Oszczędność Energii
[GJ/rok]</t>
  </si>
  <si>
    <t>Podsumowanie:</t>
  </si>
  <si>
    <t>Uwagi Komentarze:</t>
  </si>
  <si>
    <t>Data opracowania:</t>
  </si>
  <si>
    <t>Opracował:</t>
  </si>
  <si>
    <t>Podpis:</t>
  </si>
  <si>
    <r>
      <rPr>
        <b/>
        <sz val="14"/>
        <color theme="1"/>
        <rFont val="Calibri"/>
        <family val="2"/>
        <charset val="238"/>
        <scheme val="minor"/>
      </rPr>
      <t>Tabela 3. Podsumowanie bilansu energii i efektów ekologicznych przedsięwzięcia.</t>
    </r>
    <r>
      <rPr>
        <b/>
        <sz val="11"/>
        <color theme="1"/>
        <rFont val="Calibri"/>
        <family val="2"/>
        <charset val="238"/>
        <scheme val="minor"/>
      </rPr>
      <t xml:space="preserve">
</t>
    </r>
    <r>
      <rPr>
        <i/>
        <sz val="11"/>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</si>
  <si>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Nazwa i adres budynku w którym jest przeprowadzane przedsięwzięcie
</t>
    </r>
    <r>
      <rPr>
        <i/>
        <sz val="10"/>
        <color theme="1"/>
        <rFont val="Calibri"/>
        <family val="2"/>
        <charset val="238"/>
        <scheme val="minor"/>
      </rPr>
      <t>(nazwa i adres budynku kopiuje się ze strony tytułowej)</t>
    </r>
  </si>
  <si>
    <t>Stan przed modernizacją:
(dane kopiują się z kart budynkowych)</t>
  </si>
  <si>
    <t>Stan po modernizacji:
(dane kopiują się z kart budynkowych)</t>
  </si>
  <si>
    <t>Redukcja zapotrzebowania na energię i redukcja emisji w wyniku realizacji przedsięwzięcia.
(dane kopiują się z kart budynkowych)</t>
  </si>
  <si>
    <t>Zapotrzebowanie na energię końcową cieplną 1)</t>
  </si>
  <si>
    <t>Zapotrzebowanie na energię końcową elektryczną</t>
  </si>
  <si>
    <t>Zapotrzebowanie na energię końcową cieplną (na c.o., c.w.u. i wentylację)
[kWh/rok]</t>
  </si>
  <si>
    <t>Zapotrzebowanie na energię elektryczną końcową dla budynku razem:
[kWh/rok]</t>
  </si>
  <si>
    <t>w tym: spodziewana produkcja roczna energii elektrycznej z OZE:
[kWh/rok]</t>
  </si>
  <si>
    <t>Efekty energetyczne i ekologiczne przedsięwzięcia, podsumowanie:</t>
  </si>
  <si>
    <t>Zmniejszenie zużycia energii końcowej:</t>
  </si>
  <si>
    <t>Procent redukcji zapotrzebowania na energię końcową (na poziomie projektu):</t>
  </si>
  <si>
    <t>Zmniejszenie rocznego zużycia energii pierwotnej w budynkach publicznych:</t>
  </si>
  <si>
    <t>Procent redukcji zapotrzebowania na energię pierwotną (na poziomie projektu):</t>
  </si>
  <si>
    <t>Roczny spadek emisji gazów cieplarnianych:</t>
  </si>
  <si>
    <r>
      <t xml:space="preserve">B-07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</si>
  <si>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B-06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</si>
  <si>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B-05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</si>
  <si>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B-04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</si>
  <si>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B-02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</si>
  <si>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r>
      <t xml:space="preserve">B-03 KARTA BUDYNKOWA - PODSUMOWANIE WYNIKÓW AUDYTU ENERGETYCZNEGO EX-ANTE
</t>
    </r>
    <r>
      <rPr>
        <i/>
        <sz val="10"/>
        <color theme="1"/>
        <rFont val="Calibri"/>
        <family val="2"/>
        <charset val="238"/>
        <scheme val="minor"/>
      </rPr>
      <t>Instrukcja wypełniania: wypełniaj tylko pola białe, pola szare i/lub kolorowe zawierają pola wyboru lub formuły przeliczeniowe. Dane prosimy wypełnic na podstawie audytów energetycznych będących podstawą pozytywnej oceny w ramach wcześniejszych naborów z uwzględnieniem tam przyjętej metodologii.</t>
    </r>
  </si>
  <si>
    <t>Zapotrzebowanie na energię końcową (cieplna i elektryczną):
[kWh/rok]</t>
  </si>
  <si>
    <t>Zapotrzebowanie na nieodnawialną energię pierwotną
[kWh/rok]</t>
  </si>
  <si>
    <t>Emisja CO2
[MgCO2/rok]</t>
  </si>
  <si>
    <t>Rodzaj budynku (wiodąca funkcja):
[lista]</t>
  </si>
  <si>
    <t>Realizowany zakres rzeczowy nie wynikający z audytu energetycznego
(dane kopiują się z kart budynkowych)</t>
  </si>
  <si>
    <t>Liczba planowanych (różnych) usprawnień nie wynikających z audytu energetycznego:
[szt.]</t>
  </si>
  <si>
    <t>MWh</t>
  </si>
  <si>
    <t>Roczna, spodziewana produkcja energii elektrycznej z OZE:</t>
  </si>
  <si>
    <t>Uwaga: tabele są zahasłowane, w przypadku większej ilości budynków niż 7 i/lub w przypadku gdy potrzeba zmienić ww. tabele - prosimy o kontakt w celu udostępnienia hasła.
*GOE - Gwarantowana Oszczędność Energii - na podstawie Umowy EPC.
Drukuj tylko wypełnione karty budynkowe dla liczby budynków które są przedmiotem wniosku o dofinansowanie.</t>
  </si>
  <si>
    <t>1) Tabele są zahasłowane, w przypadku większej ilości budynków niż 7 i/lub w przypadku gdy potrzeba zmienić ww. tabele - prosimy o kontakt w celu udostępnienia hasła.
2) Dostosuj tabele do liczby budynków, np. ukryj puste wiersze.</t>
  </si>
  <si>
    <r>
      <rPr>
        <b/>
        <sz val="14"/>
        <color theme="1"/>
        <rFont val="Calibri"/>
        <family val="2"/>
        <charset val="238"/>
        <scheme val="minor"/>
      </rPr>
      <t>Tabela 4. Propozycja uproszczonego sprawozdania potwierdzającego realizację przedsięwzięcia zgodnie z zasadami DNSH.</t>
    </r>
    <r>
      <rPr>
        <sz val="11"/>
        <color theme="1"/>
        <rFont val="Calibri"/>
        <family val="2"/>
        <scheme val="minor"/>
      </rPr>
      <t xml:space="preserve">
</t>
    </r>
    <r>
      <rPr>
        <sz val="11"/>
        <color theme="1"/>
        <rFont val="Calibri"/>
        <family val="2"/>
        <charset val="238"/>
        <scheme val="minor"/>
      </rPr>
      <t>Instrukcja wypełniania: wypełniaj tylko pola białe.</t>
    </r>
  </si>
  <si>
    <t>Autor opracowania:</t>
  </si>
  <si>
    <t>Data i podpis:</t>
  </si>
  <si>
    <t>Liczba dodatkowych użytowników podłączonych do sieci ciepłowniczej.
[użytkownicy]</t>
  </si>
  <si>
    <t>Czy budynek podłączono do sieci ciepłowniczej w ramach realizacji przedsięwziecia i tym samym przyłączono do sieci nowych użytkowników?:</t>
  </si>
  <si>
    <t>Roczna redukcja emisji CO2:
[MgCO2/rok]</t>
  </si>
  <si>
    <t>redukcja emisja CO2</t>
  </si>
  <si>
    <t xml:space="preserve">Redukcja zapotrzebowania na energię końcową </t>
  </si>
  <si>
    <t>Redukcja zapotrzebowania na energię końcową dla budynku:
[kWh/rok]</t>
  </si>
  <si>
    <t xml:space="preserve">
[%]</t>
  </si>
  <si>
    <t>Koszt  kwalifikowany realizacji usprawnień nie wynikających z audytu energetycznego.
[PLN]</t>
  </si>
  <si>
    <t>Koszt  kwalifikowany realizacji usprawnień (koszt robót budowlanych)
[PLN]</t>
  </si>
  <si>
    <t>Koszt całkowity realizacji usprawnień (koszt robót budowlanych)
[PLN]</t>
  </si>
  <si>
    <t>Pojemność magazynów energii elektrycznej (jeśli dotyczy):</t>
  </si>
  <si>
    <t>Liczba dodatkowych użytowników podłaczonych do sieci ciepłowniczej (jeśli dotyczy):</t>
  </si>
  <si>
    <t>Liczba zmodenizowanych indywidualnych źródeł ciepła (jeśli dotyczy):</t>
  </si>
  <si>
    <t>Liczba zmodernizowanych źródeł ciepła innych niż indywidualne (jeśli dotyczy):</t>
  </si>
  <si>
    <r>
      <t xml:space="preserve">III. Podsumowanie zakresu rzeczowego:
</t>
    </r>
    <r>
      <rPr>
        <i/>
        <sz val="10"/>
        <color theme="1"/>
        <rFont val="Calibri"/>
        <family val="2"/>
        <charset val="238"/>
        <scheme val="minor"/>
      </rPr>
      <t>(dane kopijują się z tabeli 2.ZakresRzeczowy)</t>
    </r>
  </si>
  <si>
    <r>
      <t xml:space="preserve">IV. Podsumowanie efektów energetycznych i ekologicznych:
</t>
    </r>
    <r>
      <rPr>
        <i/>
        <sz val="10"/>
        <color theme="1"/>
        <rFont val="Calibri"/>
        <family val="2"/>
        <charset val="238"/>
        <scheme val="minor"/>
      </rPr>
      <t>(dane kopijują się z tabeli 3.BilansEnergii)</t>
    </r>
  </si>
  <si>
    <t>4.1 Działania na etapie przygotowania przedsięwziecia (opracowanie dokumentajcji technicznej, opracowanie dokumentacji przetargowej na wybór wykonawcy prac itp.) w podziale na poszczególne działania budowlane.</t>
  </si>
  <si>
    <t>4.2 Działania na etapie realizacji prac (nadzór nad działaniami Wykonawcy, sposób raportowania i przechowywania dokumentacji potwierdzajacej realizację Przedsięwzięcia zgodnie z zasadami DNSH itp..) w podziale na poszczególne działania budowlane.</t>
  </si>
  <si>
    <t>4.3 Potwierdzenie realizacji Przedsięwzięcia zgodnie z zasadami DNSH po zakończeniu realizacji Przedsięwzięcia (np.: dostępne raporty, wykonana dokumentacja, spoób przechowywania, osoba do kontaktu, itp..) w podziale na poszczeólne działania budowlane.</t>
  </si>
  <si>
    <t xml:space="preserve">  </t>
  </si>
  <si>
    <t>Uwagi/Komentarze:</t>
  </si>
  <si>
    <t>Czy ww. budynek posiada aktualne Świadectwo Charakterystyki Energetycznej (SCHE) wystawione w Centralnym rejestrze charakterystyki budynków?</t>
  </si>
  <si>
    <t>Podaj nr SCHE z Centralnego rejestru charakterystyki energetycznej (https://rejestrcheb.mrit.gov.pl):</t>
  </si>
  <si>
    <t>SCHE jest ważne do:</t>
  </si>
  <si>
    <t>Roczne zmniejszenie zużycia nieodnawialnej energii pierwotnej:</t>
  </si>
  <si>
    <t>wpisz rok planowanego zakończenia przedsięwziecia</t>
  </si>
  <si>
    <t>wpisz rok planowanego zakończenia przedsięwzięcia</t>
  </si>
  <si>
    <t>Nr wpisu do Wykazu osób uprawnionych do sporządzania SCHE (https://rejestrcheb.mrit.gov.pl):</t>
  </si>
  <si>
    <t>Czy autor opracowania (Audytu ex-ante) posiada niezbędne kwalifikacje i uprawnienia do oceny energetycznej budynków (potwierdzone wpisem do Rejestru osób uprawnionych do sporządzania Świadectw Charakterystyki Energetycznej (SCHE)):</t>
  </si>
  <si>
    <t>Podpis autora/data opracowania:</t>
  </si>
  <si>
    <t>Podpis wnioskodawcy/Beneficjenta/data:</t>
  </si>
  <si>
    <t>Roczne zapotrzebowanie na nieodnawialną energię pierwotną [kWh/(rok)]</t>
  </si>
  <si>
    <t>Roczne zmniejszenie zapotrzebowania na nieodnawialną energię pierwotną:</t>
  </si>
  <si>
    <t>System BMS (obowiązkowy w przypadku realizacji w trybie ESCO/EPC):</t>
  </si>
  <si>
    <t>Autor opracowania Audytu "Ex-Ante":</t>
  </si>
  <si>
    <t>1) Tabele są zahasłowane, w przypadku większej ilości budynków niż 7 i/lub w przypadku gdy potrzeba zmienić ww. tabele - prosimy o kontakt w celu udostępnienia hasła.
2) Dostosuj tabele do liczby budynków, np. ukryj puste wiersze.
3) Co do zasady,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 (Dz.U. z 2009 r. nr 43, poz. 346) z późn. zm., przy użyciu tej samej metodologii i zasad pracy/obciążenia budynku (liczba użytkowników budynku, ta sama funkcja, ten sam czas pracy oświetlenia wbudowanego, te same wymagania wymian strumieni powietrza itp.). Poprawność prezentowania danych będzie weryfikowana na etapie oceny wniosku o dofinansowanie, na podstawie przygotowanych dokumentów naborowych (opracowanych przez NFOŚiGW – w całości nazywane dalej jako „Audyt energetyczny ex-ante”), które narzucają ujednolicone (w celach umożliwiających wiarygodne porównanie inwestycji pomiędzy sobą) metodologię prezentowania podstawowych parametrów inwestycji.
4) Wyliczenia bilansowe, energetyczne i emisyjne, powinny być zgodne z ogólnymi przepisami prawa budowlanego, powinny być przeprowadzone zgodnie z zapisami Rozporządzenia Ministra Infrastruktury i Rozwoju z dnia 27 lutego 2015 r. w sprawie metodologii wyznaczania charakterystyki energetycznej budynku lub części budynku oraz świadectw charakterystyki energetycznej (wraz z późniejszymi zmianami – aktualne na czas składania wniosku o dofinansowanie).</t>
  </si>
  <si>
    <t>Zachęcamy, w celu propagowania rynku świadectw charakterystyki energetycznej, aktualizacji SCHE dla stanu bazowego na etapie przygotowania przedsięwzięcia (na podstawie audytu ex-ante), oraz wystawienia SCHE po wykonaniu inwestycji (na podstawie audytu ex-post) na jej zakończenie, zgodnie z przyjętymi załozeniami  i wyliczeniami.</t>
  </si>
  <si>
    <t>Podsumowanie efektów energetycznych i ekologicznych dla budynku:</t>
  </si>
  <si>
    <t>Budynek zabytkowy, jest to budynek wpisany do Rejestru zabytków lub znajdującego się w ewidencji wojewódzkiej lub gminnej, zgodnie z ustawą z dnia 23 lipca 2003 r. o ochronie zabytków i opiece nad zabytkami.</t>
  </si>
  <si>
    <t>Czy budynek jest zabytkowy?</t>
  </si>
  <si>
    <t>Redukcja zapotrzebowania na nieodnawialną energię pierwotną</t>
  </si>
  <si>
    <t>Powierzchnia użytkowa:</t>
  </si>
  <si>
    <t>Powierzchnia pomieszczeń o reg. temp. - dane z audytu (Af) [m2]:</t>
  </si>
  <si>
    <t>Powierzchnia użytkowa:
[m2]:</t>
  </si>
  <si>
    <t>Prosimy o zapoznanie się:
Zgodność przedsięwzięć finansowanych ze środków Unii Europejskiej, w tym realizowanych w ramach Krajowego Planu Odbudowy i Zwiększania Odporności, z zasadą „nie czyń znaczącej szkody” - zasadą DNSH - PODRĘCZNIK DLA BENEFICJENTA
Dostępny na stronie: https://www.gov.pl/web/planodbudowy/dnsh2</t>
  </si>
  <si>
    <t>Redukcja zapotrzebowania na nieodnawialną energię pierwotną dla budynku:
[kWh/rok]</t>
  </si>
  <si>
    <t>Podpis NFOŚiGW (jeśli dotyczy)/data:</t>
  </si>
  <si>
    <t>kWh/m2*rok</t>
  </si>
  <si>
    <t>Powierzchnia pomieszczeń o reg. temperaturze powietrza (Af)
[m2]</t>
  </si>
  <si>
    <t>Wskaźnik EP dla standardu przed:
[kWh/m2*rok]</t>
  </si>
  <si>
    <t>Wskaźniki pomocniczo-informacyjne: porównanie wskaźników nieodnawialnej energi pierwotnej przed i po modernizacji.</t>
  </si>
  <si>
    <t>Wskaźnik EP dla standardu po:
[kWh/m2*rok]</t>
  </si>
  <si>
    <t>Audyt energetyczny ex-ante i audyt energetyczny ex-post powinien być sporządzony przez osobę wpisaną do wykazu osób uprawnionych do sporządzania świadectw charakterystyki energetycznej, o którym mowa w art. 31 ust. 1 pkt 1 Ustawy o charakterystyce energetycznej budynków z 29 sierpnia 2014 r. z późn.zm. (tekst jednolity — obwieszczenie Marszałka Sejmu RP z dnia 23 lutego 2021 r.; Dz. U. 2021 poz. 497).</t>
  </si>
  <si>
    <t>ciepło sieciowe (ciepłownia węglowa - kogeneracja):</t>
  </si>
  <si>
    <t>wpisano ciepło sieciowe z cieplowni węglowej z kogeneracjią - jeśli inaczej - wpisz zgodnie z informacją; zmianę danych prosimy tutaj uzasadnić.</t>
  </si>
  <si>
    <t>Wskaźnik EP dla standardu przed modernizacją (uśredniony na poziomie projektu):</t>
  </si>
  <si>
    <t>Wskaźnik EP dla standardu po modernizacji (uśredniony na poziomie projektu):</t>
  </si>
  <si>
    <t>kWh/(m2*rok)</t>
  </si>
  <si>
    <t>Budynki o udoskonalonej charakterystyce energetycznej:</t>
  </si>
  <si>
    <t>Liczba lokali mieszkalnych o udoskonalonej charakterystyce energetycznej:</t>
  </si>
  <si>
    <r>
      <t xml:space="preserve">1) W przypadku gdy energia cieplna jest zapewniana przez pompy ciepła, w bilansie energii prosimy o wykazywanie tej energii w ramach bilansu energii elektrycznej i/lub w przypadku pomp ciepła gazowych - w bilansie zużycia paliwa gazowego.
2) Tabele są zahasłowane, w przypadku większej ilości budynków niż 7 i/lub w przypadku gdy potrzeba zmienić ww. tabele - prosimy o kontakt w celu udostępnienia hasła.
3) Dostosuj tabele do liczby budynków, np. ukryj puste wiersze.
</t>
    </r>
    <r>
      <rPr>
        <i/>
        <u/>
        <sz val="11"/>
        <color theme="1"/>
        <rFont val="Calibri"/>
        <family val="2"/>
        <charset val="238"/>
        <scheme val="minor"/>
      </rPr>
      <t>Uwaga:</t>
    </r>
    <r>
      <rPr>
        <i/>
        <sz val="11"/>
        <color theme="1"/>
        <rFont val="Calibri"/>
        <family val="2"/>
        <charset val="238"/>
        <scheme val="minor"/>
      </rPr>
      <t xml:space="preserve">
W przypadku gdy dofinansowanie działań inwestycyjnych mających na celu poprawę efektywności energetycznej istniejącego budynku stanowi pomoc publiczną (inną niż pomoc de minimis), działania te muszą prowadzić do  zmniejszenia zapotrzebowania takiego budynku na energię* o co najmniej 20% w odniesieniu do stanu przed podjęciem działań inwestycyjnych (10% jeżeli podejmowane działania dotyczą tylko jednego rodzaju elementów budynku**)***. 
*Zapotrzebowanie na energię wyrażone jako wskaźnik rocznego zapotrzebowania na nieodnawialną energię pierwotną (EP), o którym mowa w § 329 rozporządzenia Ministra Infrastruktury z dnia 12 kwietnia 2002 r. w sprawie warunków technicznych jakim powinny odpowiadać budynki i ich usytuowanie.
**Tj. jednego rodzaju systemu technicznego budynku lub jednego rodzaju elementu przegród zewnętrznych budynku, gdzie system techniczny budynku oznacza urządzenia techniczne do ogrzewania, chłodzenia, wentylacji, ciepłej wody, oświetlenia budynku lub modułów budynku, lub ich kombinację a przegrody zewnętrzne oznaczają zintegrowane elementy budynku, które oddzielają jego wnętrze od środowiska zewnętrznego.
***Nie dotyczy przypadków gdy dofinasowanie stanowi pomoc publiczną dla firmy ESCO działającej na postawie umowy EPC.</t>
    </r>
  </si>
  <si>
    <t>Indywidualne źródła ciepła - przeznaczone na potrzeby budynków jednorodzinnych lub idywidualnych lokali mieszkalnych w budynkach wielorodzinnych.</t>
  </si>
  <si>
    <t>Źródła ciepła inne niż indywidualne: np. lokalne źródła ciepła, w tym źródła ciepła zlokalizowane poza budynkiem np.: lokalna ciepłownia, czy kotłownia zlokalizowana poza budynkiem.</t>
  </si>
  <si>
    <t>Tabela I. Budynek 2 - Dane podstawowe.</t>
  </si>
  <si>
    <t>Tabela I. Budynek 3 - Dane podstawowe.</t>
  </si>
  <si>
    <t>Tabela I. Budynek 4 - Dane podstawowe.</t>
  </si>
  <si>
    <t>Tabela I. Budynek 6 - Dane podstawowe.</t>
  </si>
  <si>
    <t>Tabela I. Budynek 7 - Dane podstawowe.</t>
  </si>
  <si>
    <t xml:space="preserve">Realizacja projektu zgodnie z zasadą DNSH
Przed rozpoczęciem inwestycji termomodernizacyjnej, współfinansowanej ze środków europejskich, prosimy o zapoznanie się z opracowaniem: „Zgodność przedsięwzięć finansowanych ze środków Unii Europejskiej, w tym realizowanych w ramach Krajowego Planu Odbudowy i Zwiększania Odporności, z zasadą „nie czyń znaczącej szkody” - zasadą DNSH - PODRĘCZNIK DLA BENEFICJENTA” oraz z Analizą spełniania zasady „nie czyń poważnej szkody” (DNSH), w rozumieniu art. 17 rozporządzenia (UE) nr 2020/852 dla projektu dokumentu pn. Fundusze Europejskie na Infrastrukturę, Klimat, Środowisko 2021-2027, dostępnych na stronach:
https://www.gov.pl/web/planodbudowy/dnsh2 
oraz
https://www.pois.gov.pl/media/108045/ocena_DNSH_FEnIKS_2021-2027.pdf
W oparciu o ogólne zapisy „Podręcznika Beneficjenta” NFOŚiGW zaleca, aby na jak najwcześniejszym etapie inwestycji (np. na etapie opracowywania dokumentacji budowlanej, technicznej, przetargowej, przedmiaru prac itp.) przewidzieć i zobowiązać ewentualnego przyszłego wykonawcę prac, realizacji Przedsięwzięcia zgodnie z zasadami DNSH. Z poziomu każdej inwestycji z uwzględnieniem wskazanego zakresu prac i jej charakteru należy określić wykaz dokumentów, będących przedmiotem okresowego raportowania (minimum raz na rok), weryfikacji i prowadzonego od przygotowania inwestycji, przez realizację, aż do jej zakończenia. Wykaz proponowanych dokumentów jest wymagany dla inwestycji współfinansowanych z Programu Fundusze Europejskie na Infrastrukturę, Klimat, Środowisko 2021-2027.
NFOŚiGW zaleca, aby dla inwestycji termomodernizacyjnych, w sposób dopasowany do docelowego scenariusza realizacyjnego, przyjęto do rozważenia przygotowanie i zobowiązanie projektantów/inspektorów nadzoru/wykonawców udokumentowania realizacji inwestycji zgodnie z zasadami DNSH na podstawie m.in. poniższych dokumentów:
1) Sporządzenie wykazu odpadów, które mogą powstać w związku z realizacją termomodernizacji budynku;
2) Przygotowanie audytu przedrozbiórkowego, mającego na celu analizę jakościową i ilościową strumieni odpadów oraz określenie możliwości ich zagospodarowania zgodnie z hierarchią postępowania z odpadami i Protokołem UE, dotyczącym gospodarowania odpadami z budowy i rozbiórki;
3) Wszelkie działania mające na celu ograniczanie emisji hałasu, pyłu i innych substancji w trakcie robót budowlanych;
4) Stosowanie środków służących gospodarowaniu odpadów, zgodnie z hierarchią postępowania z odpadami w celu maksymalizacji wskaźnika (wagowo) odpadów budowlanych i rozbiórkowych innych niż niebezpieczne (z wyłączeniem naturalnie występujących materiałów, o których mowa w kategorii 17 05 04 w europejskim wykazie odpadów ustanowionym decyzją 2000/532/WE) wytworzonych na placu budowy, możliwych do ponownego użycia, recyklingu i innego odzysku materiałów, uwzględniając lokalne możliwości w tym zakresie jak również rodzaj i charakter danego projektu;
5) Wszelkie inne działania mające na celu realizację projektu zgodnie z zasadą DNSH, które wynikają z zakresu rzeczowego realizacji przedsięwzięcia i sytuacji zastanej oraz przepisów polskiego prawa w tym zakresie.
Koszty związane z realizacją projektu zgodnie z zasadą DNSH zalicza się do kosztów kwalifikowanych.
Zwracamy uwagę, że na etapie realizacji projektu, od przygotowania inwestycji, aż po jej rozliczenie, zasady wdrażania zasad DNSH, będą monitorowane i weryfikowane. Na etapie przygotowania przedsięwzięcia, realizacji oraz na etapie rozliczenia przedsięwzięcia, niezbędne będzie wykonanie „Raportu Otwarcia/Raportów Okresowych (minimum raz na rok)/Raportu Końcowego” opisującego sposób planowania, wdrażania, realizacji, monitorowania i rozliczania inwestycji zgodnie z duchem zasad DNSH wraz z wykazem dokumentów to potwierdzających. </t>
  </si>
  <si>
    <r>
      <t xml:space="preserve">Audyt "Ex-Ante" - podsumowanie wyników obliczeń przeprowadzonych w audytach energetycznych.
</t>
    </r>
    <r>
      <rPr>
        <b/>
        <sz val="11"/>
        <color theme="1"/>
        <rFont val="Calibri"/>
        <family val="2"/>
        <charset val="238"/>
        <scheme val="minor"/>
      </rPr>
      <t>Załącznik nr 10.1 do Wniosku o dofinansowanie w ramach PROGRAMU PRIORYTETOWEGO: "8.6 Współfinansowanie projektów realizowanych w ramach Programu Fundusze Europejskie na Infrastrukturę, Klimat, Środowisko 2021-2027 (FEnIKS)
Część 3) Poprawa efektywności energetycznej w budynkach mieszkalnych (wraz z instalacją OZE) – budynki wielorodzinne"</t>
    </r>
    <r>
      <rPr>
        <b/>
        <sz val="14"/>
        <color theme="1"/>
        <rFont val="Calibri"/>
        <family val="2"/>
        <charset val="238"/>
        <scheme val="minor"/>
      </rPr>
      <t xml:space="preserve">
</t>
    </r>
    <r>
      <rPr>
        <i/>
        <sz val="10"/>
        <color theme="1"/>
        <rFont val="Calibri"/>
        <family val="2"/>
        <charset val="238"/>
        <scheme val="minor"/>
      </rPr>
      <t>Instrukcja wypełniania: wypełniaj tylko pola białe, pola szare i/lub kolorowe zawierają pola wyboru lub formuły przeliczeniowe. Dane podsumowywujące przenoszone są automatycznie z pozostałych arkuszy. Dane prosimy wypełnic na podstawie audytów energetycznych i określonych w nich optymalnych scenariuszy realizacyjnych.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</si>
</sst>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0.0"/>
    <numFmt numFmtId="166" formatCode="#,##0.00000"/>
    <numFmt numFmtId="167" formatCode="#,##0.000"/>
    <numFmt numFmtId="168" formatCode="0.0"/>
  </numFmts>
  <fonts count="3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b/>
      <sz val="14"/>
      <color theme="1"/>
      <name val="Calibri"/>
      <family val="2"/>
      <charset val="238"/>
      <scheme val="minor"/>
    </font>
    <font>
      <i/>
      <sz val="10"/>
      <color theme="1"/>
      <name val="Calibri"/>
      <family val="2"/>
      <charset val="238"/>
      <scheme val="minor"/>
    </font>
    <font>
      <sz val="10"/>
      <color theme="1"/>
      <name val="Calibri"/>
      <family val="2"/>
      <scheme val="minor"/>
    </font>
    <font>
      <sz val="10"/>
      <name val="Calibri"/>
      <family val="2"/>
      <charset val="238"/>
      <scheme val="minor"/>
    </font>
    <font>
      <sz val="10"/>
      <color theme="1"/>
      <name val="Calibri"/>
      <family val="2"/>
      <charset val="238"/>
      <scheme val="minor"/>
    </font>
    <font>
      <i/>
      <sz val="10"/>
      <color rgb="FF0070C0"/>
      <name val="Calibri"/>
      <family val="2"/>
      <scheme val="minor"/>
    </font>
    <font>
      <b/>
      <sz val="10"/>
      <name val="Calibri"/>
      <family val="2"/>
      <charset val="238"/>
      <scheme val="minor"/>
    </font>
    <font>
      <i/>
      <sz val="10"/>
      <color rgb="FF0070C0"/>
      <name val="Calibri"/>
      <family val="2"/>
      <charset val="238"/>
      <scheme val="minor"/>
    </font>
    <font>
      <sz val="10"/>
      <color rgb="FF0070C0"/>
      <name val="Calibri"/>
      <family val="2"/>
      <scheme val="minor"/>
    </font>
    <font>
      <i/>
      <sz val="11"/>
      <color theme="1"/>
      <name val="Calibri"/>
      <family val="2"/>
      <charset val="238"/>
      <scheme val="minor"/>
    </font>
    <font>
      <sz val="9"/>
      <color theme="1"/>
      <name val="Calibri"/>
      <family val="2"/>
      <scheme val="minor"/>
    </font>
    <font>
      <b/>
      <sz val="14"/>
      <name val="Calibri"/>
      <family val="2"/>
      <charset val="238"/>
      <scheme val="minor"/>
    </font>
    <font>
      <b/>
      <sz val="12"/>
      <color theme="1"/>
      <name val="Calibri"/>
      <family val="2"/>
      <charset val="238"/>
      <scheme val="minor"/>
    </font>
    <font>
      <b/>
      <sz val="10"/>
      <color rgb="FF0070C0"/>
      <name val="Calibri"/>
      <family val="2"/>
      <charset val="238"/>
      <scheme val="minor"/>
    </font>
    <font>
      <b/>
      <sz val="10"/>
      <color theme="1"/>
      <name val="Calibri"/>
      <family val="2"/>
      <charset val="238"/>
      <scheme val="minor"/>
    </font>
    <font>
      <sz val="10"/>
      <color rgb="FF0070C0"/>
      <name val="Calibri"/>
      <family val="2"/>
      <charset val="238"/>
      <scheme val="minor"/>
    </font>
    <font>
      <i/>
      <sz val="10"/>
      <color theme="1"/>
      <name val="Calibri"/>
      <family val="2"/>
      <scheme val="minor"/>
    </font>
    <font>
      <b/>
      <sz val="10"/>
      <color theme="1"/>
      <name val="Calibri"/>
      <family val="2"/>
      <scheme val="minor"/>
    </font>
    <font>
      <sz val="12"/>
      <color theme="1"/>
      <name val="Calibri"/>
      <family val="2"/>
      <scheme val="minor"/>
    </font>
    <font>
      <b/>
      <sz val="12"/>
      <color theme="1"/>
      <name val="Calibri"/>
      <family val="2"/>
      <scheme val="minor"/>
    </font>
    <font>
      <sz val="12"/>
      <color theme="1"/>
      <name val="Calibri"/>
      <family val="2"/>
      <charset val="238"/>
      <scheme val="minor"/>
    </font>
    <font>
      <i/>
      <sz val="11"/>
      <color rgb="FF0070C0"/>
      <name val="Calibri"/>
      <family val="2"/>
      <charset val="238"/>
      <scheme val="minor"/>
    </font>
    <font>
      <sz val="10"/>
      <name val="Calibri"/>
      <family val="2"/>
      <scheme val="minor"/>
    </font>
    <font>
      <u/>
      <sz val="11"/>
      <color theme="10"/>
      <name val="Calibri"/>
      <family val="2"/>
      <scheme val="minor"/>
    </font>
    <font>
      <sz val="9"/>
      <name val="Calibri"/>
      <family val="2"/>
      <scheme val="minor"/>
    </font>
    <font>
      <sz val="9"/>
      <name val="Calibri"/>
      <family val="2"/>
      <charset val="238"/>
      <scheme val="minor"/>
    </font>
    <font>
      <b/>
      <sz val="10"/>
      <color rgb="FFC00000"/>
      <name val="Calibri"/>
      <family val="2"/>
      <charset val="238"/>
      <scheme val="minor"/>
    </font>
    <font>
      <b/>
      <sz val="11"/>
      <color rgb="FFC00000"/>
      <name val="Calibri"/>
      <family val="2"/>
      <charset val="238"/>
      <scheme val="minor"/>
    </font>
    <font>
      <sz val="10"/>
      <color rgb="FFFF0000"/>
      <name val="Calibri"/>
      <family val="2"/>
      <scheme val="minor"/>
    </font>
    <font>
      <i/>
      <u/>
      <sz val="11"/>
      <color theme="1"/>
      <name val="Calibri"/>
      <family val="2"/>
      <charset val="238"/>
      <scheme val="minor"/>
    </font>
  </fonts>
  <fills count="17">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7" tint="0.59999389629810485"/>
        <bgColor indexed="64"/>
      </patternFill>
    </fill>
    <fill>
      <patternFill patternType="solid">
        <fgColor theme="7" tint="0.39997558519241921"/>
        <bgColor indexed="64"/>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xf numFmtId="9" fontId="4" fillId="0" borderId="0" applyFont="0" applyFill="0" applyBorder="0" applyAlignment="0" applyProtection="0"/>
    <xf numFmtId="0" fontId="29" fillId="0" borderId="0" applyNumberFormat="0" applyFill="0" applyBorder="0" applyAlignment="0" applyProtection="0"/>
  </cellStyleXfs>
  <cellXfs count="403">
    <xf numFmtId="0" fontId="0" fillId="0" borderId="0" xfId="0"/>
    <xf numFmtId="4" fontId="11" fillId="0" borderId="2" xfId="0" applyNumberFormat="1" applyFont="1" applyBorder="1" applyAlignment="1" applyProtection="1">
      <alignment horizontal="right" vertical="center" wrapText="1"/>
      <protection locked="0"/>
    </xf>
    <xf numFmtId="164" fontId="8" fillId="2" borderId="4" xfId="1" applyNumberFormat="1" applyFont="1" applyFill="1" applyBorder="1" applyAlignment="1" applyProtection="1">
      <alignment horizontal="right" vertical="center" wrapText="1"/>
    </xf>
    <xf numFmtId="0" fontId="9" fillId="0" borderId="5" xfId="0" applyFont="1" applyBorder="1" applyAlignment="1" applyProtection="1">
      <alignment horizontal="right" vertical="center" wrapText="1"/>
      <protection locked="0"/>
    </xf>
    <xf numFmtId="0" fontId="8" fillId="4" borderId="5" xfId="0" applyFont="1" applyFill="1" applyBorder="1" applyAlignment="1" applyProtection="1">
      <alignment horizontal="center" vertical="center" wrapText="1"/>
      <protection locked="0"/>
    </xf>
    <xf numFmtId="165" fontId="14" fillId="0" borderId="5" xfId="0" applyNumberFormat="1" applyFont="1" applyBorder="1" applyAlignment="1" applyProtection="1">
      <alignment horizontal="right" vertical="center" wrapText="1"/>
      <protection locked="0"/>
    </xf>
    <xf numFmtId="4" fontId="10" fillId="4" borderId="5" xfId="0" applyNumberFormat="1" applyFont="1" applyFill="1" applyBorder="1" applyAlignment="1" applyProtection="1">
      <alignment horizontal="center" vertical="center" wrapText="1"/>
      <protection locked="0"/>
    </xf>
    <xf numFmtId="0" fontId="21" fillId="0" borderId="13" xfId="0" applyFont="1" applyBorder="1" applyAlignment="1" applyProtection="1">
      <alignment horizontal="center" vertical="center" wrapText="1"/>
      <protection locked="0"/>
    </xf>
    <xf numFmtId="0" fontId="11" fillId="0" borderId="6" xfId="0" applyFont="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0" xfId="0" applyFont="1" applyAlignment="1" applyProtection="1">
      <alignment vertical="top" wrapText="1"/>
      <protection locked="0"/>
    </xf>
    <xf numFmtId="164" fontId="8" fillId="14" borderId="5" xfId="1" applyNumberFormat="1" applyFont="1" applyFill="1" applyBorder="1" applyAlignment="1" applyProtection="1">
      <alignment horizontal="right" vertical="center"/>
    </xf>
    <xf numFmtId="164" fontId="8" fillId="14" borderId="8" xfId="1" applyNumberFormat="1" applyFont="1" applyFill="1" applyBorder="1" applyAlignment="1" applyProtection="1">
      <alignment horizontal="right" vertical="center"/>
    </xf>
    <xf numFmtId="0" fontId="13" fillId="0" borderId="9" xfId="0" applyFont="1" applyBorder="1" applyAlignment="1" applyProtection="1">
      <alignment vertical="top" wrapText="1"/>
      <protection locked="0"/>
    </xf>
    <xf numFmtId="0" fontId="13" fillId="0" borderId="14" xfId="0" applyFont="1" applyBorder="1" applyAlignment="1" applyProtection="1">
      <alignment vertical="top" wrapText="1"/>
      <protection locked="0"/>
    </xf>
    <xf numFmtId="0" fontId="13" fillId="0" borderId="1" xfId="0" applyFont="1" applyBorder="1" applyAlignment="1" applyProtection="1">
      <alignment vertical="top" wrapText="1"/>
      <protection locked="0"/>
    </xf>
    <xf numFmtId="165" fontId="14" fillId="0" borderId="5" xfId="0" applyNumberFormat="1" applyFont="1" applyBorder="1" applyAlignment="1" applyProtection="1">
      <alignment horizontal="right" vertical="center"/>
      <protection locked="0"/>
    </xf>
    <xf numFmtId="165" fontId="21" fillId="0" borderId="5" xfId="0" applyNumberFormat="1" applyFont="1" applyBorder="1" applyAlignment="1" applyProtection="1">
      <alignment horizontal="right" vertical="center" wrapText="1"/>
      <protection locked="0"/>
    </xf>
    <xf numFmtId="0" fontId="21" fillId="0" borderId="2" xfId="0" applyFont="1" applyBorder="1" applyAlignment="1" applyProtection="1">
      <alignment vertical="center"/>
      <protection locked="0"/>
    </xf>
    <xf numFmtId="4" fontId="21" fillId="0" borderId="2" xfId="0" applyNumberFormat="1" applyFont="1" applyBorder="1" applyAlignment="1" applyProtection="1">
      <alignment vertical="center" wrapText="1"/>
      <protection locked="0"/>
    </xf>
    <xf numFmtId="4" fontId="14" fillId="0" borderId="5" xfId="0" applyNumberFormat="1" applyFont="1" applyBorder="1" applyAlignment="1" applyProtection="1">
      <alignment horizontal="right" vertical="center"/>
      <protection locked="0"/>
    </xf>
    <xf numFmtId="0" fontId="8" fillId="2" borderId="9" xfId="0" applyFont="1" applyFill="1" applyBorder="1" applyAlignment="1">
      <alignment horizontal="center" vertical="center" wrapText="1"/>
    </xf>
    <xf numFmtId="165" fontId="8" fillId="2" borderId="0" xfId="0" applyNumberFormat="1" applyFont="1" applyFill="1" applyAlignment="1">
      <alignment horizontal="right" vertical="center" wrapText="1"/>
    </xf>
    <xf numFmtId="0" fontId="8" fillId="2" borderId="13" xfId="0" applyFont="1" applyFill="1" applyBorder="1" applyAlignment="1">
      <alignment horizontal="left" vertical="center" wrapText="1"/>
    </xf>
    <xf numFmtId="0" fontId="7" fillId="2" borderId="0" xfId="0" applyFont="1" applyFill="1" applyAlignment="1">
      <alignment horizontal="center" vertical="center" wrapText="1"/>
    </xf>
    <xf numFmtId="0" fontId="7" fillId="2" borderId="13" xfId="0" applyFont="1" applyFill="1" applyBorder="1" applyAlignment="1">
      <alignment horizontal="center" vertical="center" wrapText="1"/>
    </xf>
    <xf numFmtId="0" fontId="10" fillId="2" borderId="0" xfId="0" applyFont="1" applyFill="1" applyAlignment="1">
      <alignment horizontal="left" vertical="center" wrapText="1"/>
    </xf>
    <xf numFmtId="0" fontId="10" fillId="2" borderId="0" xfId="0" applyFont="1" applyFill="1" applyAlignment="1">
      <alignment horizontal="center" vertical="center" wrapText="1"/>
    </xf>
    <xf numFmtId="165" fontId="10" fillId="2" borderId="0" xfId="0" applyNumberFormat="1" applyFont="1" applyFill="1" applyAlignment="1">
      <alignment horizontal="right" vertical="center" wrapText="1"/>
    </xf>
    <xf numFmtId="0" fontId="10" fillId="2" borderId="0" xfId="0" applyFont="1" applyFill="1" applyAlignment="1">
      <alignment horizontal="right" vertical="center" wrapText="1"/>
    </xf>
    <xf numFmtId="0" fontId="10" fillId="2" borderId="0" xfId="0" applyFont="1" applyFill="1" applyAlignment="1">
      <alignment horizontal="center" vertical="center"/>
    </xf>
    <xf numFmtId="0" fontId="8" fillId="0" borderId="0" xfId="0" applyFont="1" applyAlignment="1">
      <alignment horizontal="left" vertical="center" wrapText="1"/>
    </xf>
    <xf numFmtId="0" fontId="10" fillId="2" borderId="0" xfId="0" applyFont="1" applyFill="1" applyAlignment="1">
      <alignment horizontal="left" vertical="center"/>
    </xf>
    <xf numFmtId="165" fontId="10" fillId="2" borderId="0" xfId="0" applyNumberFormat="1" applyFont="1" applyFill="1" applyAlignment="1">
      <alignment horizontal="right" vertical="center"/>
    </xf>
    <xf numFmtId="0" fontId="10" fillId="2" borderId="0" xfId="0" applyFont="1" applyFill="1" applyAlignment="1">
      <alignment horizontal="right" vertical="center"/>
    </xf>
    <xf numFmtId="0" fontId="21" fillId="0" borderId="0" xfId="0" applyFont="1" applyAlignment="1" applyProtection="1">
      <alignment horizontal="right" vertical="center" wrapText="1"/>
      <protection locked="0"/>
    </xf>
    <xf numFmtId="0" fontId="8" fillId="2"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5" xfId="0" applyFont="1" applyFill="1" applyBorder="1" applyAlignment="1">
      <alignment horizontal="center" wrapText="1"/>
    </xf>
    <xf numFmtId="0" fontId="8" fillId="2" borderId="5" xfId="0" applyFont="1" applyFill="1" applyBorder="1" applyAlignment="1">
      <alignment horizontal="center" wrapText="1"/>
    </xf>
    <xf numFmtId="0" fontId="8" fillId="2" borderId="5" xfId="0" applyFont="1" applyFill="1" applyBorder="1" applyAlignment="1">
      <alignment horizontal="center"/>
    </xf>
    <xf numFmtId="0" fontId="8" fillId="5" borderId="5" xfId="0" applyFont="1" applyFill="1" applyBorder="1" applyAlignment="1">
      <alignment horizontal="center"/>
    </xf>
    <xf numFmtId="0" fontId="8" fillId="2" borderId="0" xfId="0" applyFont="1" applyFill="1" applyAlignment="1">
      <alignment horizontal="center"/>
    </xf>
    <xf numFmtId="165" fontId="8" fillId="2" borderId="5" xfId="0" applyNumberFormat="1" applyFont="1" applyFill="1" applyBorder="1" applyAlignment="1">
      <alignment horizontal="right" vertical="center" wrapText="1"/>
    </xf>
    <xf numFmtId="0" fontId="8" fillId="2" borderId="5" xfId="0" applyFont="1" applyFill="1" applyBorder="1" applyAlignment="1">
      <alignment horizontal="right" vertical="center" wrapText="1"/>
    </xf>
    <xf numFmtId="165" fontId="8" fillId="5" borderId="5" xfId="0" applyNumberFormat="1" applyFont="1" applyFill="1" applyBorder="1" applyAlignment="1">
      <alignment horizontal="right" vertical="center" wrapText="1"/>
    </xf>
    <xf numFmtId="165" fontId="8" fillId="5" borderId="5" xfId="0" applyNumberFormat="1" applyFont="1" applyFill="1" applyBorder="1" applyAlignment="1">
      <alignment horizontal="right" vertical="center"/>
    </xf>
    <xf numFmtId="3" fontId="8" fillId="2" borderId="5" xfId="0" applyNumberFormat="1" applyFont="1" applyFill="1" applyBorder="1" applyAlignment="1">
      <alignment horizontal="center" vertical="center"/>
    </xf>
    <xf numFmtId="3" fontId="8" fillId="5" borderId="5" xfId="0" applyNumberFormat="1" applyFont="1" applyFill="1" applyBorder="1" applyAlignment="1">
      <alignment horizontal="right" vertical="center"/>
    </xf>
    <xf numFmtId="165" fontId="8" fillId="2" borderId="5" xfId="0" applyNumberFormat="1" applyFont="1" applyFill="1" applyBorder="1" applyAlignment="1">
      <alignment horizontal="right" vertical="center"/>
    </xf>
    <xf numFmtId="165" fontId="28" fillId="5" borderId="5" xfId="0" applyNumberFormat="1" applyFont="1" applyFill="1" applyBorder="1" applyAlignment="1">
      <alignment horizontal="right" vertical="center" wrapText="1"/>
    </xf>
    <xf numFmtId="165" fontId="28" fillId="5" borderId="5" xfId="0" applyNumberFormat="1" applyFont="1" applyFill="1" applyBorder="1" applyAlignment="1">
      <alignment horizontal="right" vertical="center"/>
    </xf>
    <xf numFmtId="0" fontId="20" fillId="3" borderId="5" xfId="0" applyFont="1" applyFill="1" applyBorder="1" applyAlignment="1">
      <alignment horizontal="right" vertical="center"/>
    </xf>
    <xf numFmtId="165" fontId="20" fillId="3" borderId="5" xfId="0" applyNumberFormat="1" applyFont="1" applyFill="1" applyBorder="1" applyAlignment="1">
      <alignment horizontal="right" vertical="center"/>
    </xf>
    <xf numFmtId="165" fontId="20" fillId="8" borderId="5" xfId="0" applyNumberFormat="1" applyFont="1" applyFill="1" applyBorder="1" applyAlignment="1">
      <alignment horizontal="right" vertical="center"/>
    </xf>
    <xf numFmtId="4" fontId="20" fillId="3" borderId="5" xfId="0" applyNumberFormat="1" applyFont="1" applyFill="1" applyBorder="1" applyAlignment="1">
      <alignment horizontal="right" vertical="center"/>
    </xf>
    <xf numFmtId="3" fontId="20" fillId="3" borderId="5" xfId="0" applyNumberFormat="1" applyFont="1" applyFill="1" applyBorder="1" applyAlignment="1">
      <alignment horizontal="center" vertical="center"/>
    </xf>
    <xf numFmtId="1" fontId="20" fillId="8" borderId="5" xfId="0" applyNumberFormat="1" applyFont="1" applyFill="1" applyBorder="1" applyAlignment="1">
      <alignment horizontal="right" vertical="center"/>
    </xf>
    <xf numFmtId="4" fontId="20" fillId="8" borderId="5" xfId="0" applyNumberFormat="1" applyFont="1" applyFill="1" applyBorder="1" applyAlignment="1">
      <alignment horizontal="right" vertical="center"/>
    </xf>
    <xf numFmtId="0" fontId="9" fillId="2" borderId="4" xfId="0" applyFont="1" applyFill="1" applyBorder="1" applyAlignment="1">
      <alignment vertical="center"/>
    </xf>
    <xf numFmtId="4" fontId="9" fillId="2" borderId="4" xfId="0" applyNumberFormat="1" applyFont="1" applyFill="1" applyBorder="1" applyAlignment="1">
      <alignment vertical="center" wrapText="1"/>
    </xf>
    <xf numFmtId="0" fontId="0" fillId="0" borderId="0" xfId="0" applyAlignment="1">
      <alignment horizontal="left" vertical="center"/>
    </xf>
    <xf numFmtId="0" fontId="9" fillId="3" borderId="5"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8" fillId="0" borderId="5" xfId="0" applyFont="1" applyBorder="1" applyAlignment="1">
      <alignment horizontal="center" vertical="center" wrapText="1"/>
    </xf>
    <xf numFmtId="0" fontId="9" fillId="3" borderId="5" xfId="0" applyFont="1" applyFill="1" applyBorder="1" applyAlignment="1">
      <alignment horizontal="right" vertical="center" wrapText="1"/>
    </xf>
    <xf numFmtId="165" fontId="9" fillId="4" borderId="5" xfId="0" applyNumberFormat="1" applyFont="1" applyFill="1" applyBorder="1" applyAlignment="1">
      <alignment horizontal="right" vertical="center" wrapText="1"/>
    </xf>
    <xf numFmtId="165" fontId="9" fillId="5" borderId="5" xfId="0" applyNumberFormat="1" applyFont="1" applyFill="1" applyBorder="1" applyAlignment="1">
      <alignment horizontal="right" vertical="center" wrapText="1"/>
    </xf>
    <xf numFmtId="0" fontId="8" fillId="0" borderId="5" xfId="0" applyFont="1" applyBorder="1" applyAlignment="1">
      <alignment horizontal="center" vertical="center"/>
    </xf>
    <xf numFmtId="166" fontId="8" fillId="0" borderId="5" xfId="0" applyNumberFormat="1" applyFont="1" applyBorder="1" applyAlignment="1">
      <alignment horizontal="right" vertical="center" wrapText="1"/>
    </xf>
    <xf numFmtId="0" fontId="0" fillId="0" borderId="0" xfId="0" applyAlignment="1">
      <alignment horizontal="left" vertical="center" wrapText="1"/>
    </xf>
    <xf numFmtId="0" fontId="8" fillId="0" borderId="9" xfId="0" applyFont="1" applyBorder="1" applyAlignment="1">
      <alignment vertical="center" wrapText="1"/>
    </xf>
    <xf numFmtId="165" fontId="8" fillId="0" borderId="0" xfId="0" applyNumberFormat="1" applyFont="1" applyAlignment="1">
      <alignment horizontal="right" vertical="center"/>
    </xf>
    <xf numFmtId="167" fontId="8" fillId="0" borderId="0" xfId="0" applyNumberFormat="1"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165" fontId="12" fillId="7" borderId="2" xfId="0" applyNumberFormat="1" applyFont="1" applyFill="1" applyBorder="1" applyAlignment="1">
      <alignment horizontal="right" vertical="center" wrapText="1"/>
    </xf>
    <xf numFmtId="0" fontId="12" fillId="7" borderId="4" xfId="0" applyFont="1" applyFill="1" applyBorder="1" applyAlignment="1">
      <alignment horizontal="left" vertical="center" wrapText="1"/>
    </xf>
    <xf numFmtId="165" fontId="12" fillId="7" borderId="4" xfId="0" applyNumberFormat="1" applyFont="1" applyFill="1" applyBorder="1" applyAlignment="1">
      <alignment horizontal="left" vertical="center" wrapText="1"/>
    </xf>
    <xf numFmtId="0" fontId="0" fillId="0" borderId="0" xfId="0" applyAlignment="1">
      <alignment horizontal="center" vertical="center" wrapText="1"/>
    </xf>
    <xf numFmtId="0" fontId="8" fillId="4" borderId="5" xfId="0" applyFont="1" applyFill="1" applyBorder="1" applyAlignment="1">
      <alignment horizontal="center" vertical="center" wrapText="1"/>
    </xf>
    <xf numFmtId="0" fontId="0" fillId="0" borderId="0" xfId="0" applyAlignment="1">
      <alignment vertical="center" wrapText="1"/>
    </xf>
    <xf numFmtId="49" fontId="16" fillId="2" borderId="5" xfId="0" applyNumberFormat="1" applyFont="1" applyFill="1" applyBorder="1" applyAlignment="1">
      <alignment horizontal="left" vertical="center" wrapText="1"/>
    </xf>
    <xf numFmtId="0" fontId="0" fillId="0" borderId="0" xfId="0" applyAlignment="1">
      <alignment vertical="center"/>
    </xf>
    <xf numFmtId="49" fontId="16" fillId="2" borderId="5" xfId="0" applyNumberFormat="1" applyFont="1" applyFill="1" applyBorder="1" applyAlignment="1">
      <alignment vertical="center" wrapText="1"/>
    </xf>
    <xf numFmtId="0" fontId="16" fillId="2" borderId="5" xfId="0" applyFont="1" applyFill="1" applyBorder="1" applyAlignment="1">
      <alignment wrapText="1"/>
    </xf>
    <xf numFmtId="0" fontId="16" fillId="2" borderId="5" xfId="0" applyFont="1" applyFill="1" applyBorder="1" applyAlignment="1">
      <alignment vertical="center" wrapText="1"/>
    </xf>
    <xf numFmtId="4" fontId="10" fillId="2" borderId="5" xfId="0" applyNumberFormat="1" applyFont="1" applyFill="1" applyBorder="1" applyAlignment="1">
      <alignment horizontal="center" vertical="center" wrapText="1"/>
    </xf>
    <xf numFmtId="4" fontId="10" fillId="4" borderId="5" xfId="0" applyNumberFormat="1" applyFont="1" applyFill="1" applyBorder="1" applyAlignment="1">
      <alignment horizontal="center" vertical="center" wrapText="1"/>
    </xf>
    <xf numFmtId="3" fontId="10" fillId="2" borderId="5" xfId="0" applyNumberFormat="1" applyFont="1" applyFill="1" applyBorder="1" applyAlignment="1">
      <alignment horizontal="center" vertical="center" wrapText="1"/>
    </xf>
    <xf numFmtId="3" fontId="9" fillId="2" borderId="5" xfId="0" applyNumberFormat="1" applyFont="1" applyFill="1" applyBorder="1" applyAlignment="1">
      <alignment horizontal="center" vertical="center" wrapText="1"/>
    </xf>
    <xf numFmtId="3" fontId="9" fillId="4" borderId="5" xfId="0" applyNumberFormat="1" applyFont="1" applyFill="1" applyBorder="1" applyAlignment="1">
      <alignment horizontal="center" vertical="center" wrapText="1"/>
    </xf>
    <xf numFmtId="4" fontId="10" fillId="2" borderId="5" xfId="0" applyNumberFormat="1" applyFont="1" applyFill="1" applyBorder="1" applyAlignment="1">
      <alignment vertical="center" wrapText="1"/>
    </xf>
    <xf numFmtId="0" fontId="7" fillId="0" borderId="0" xfId="0" applyFont="1" applyAlignment="1">
      <alignment vertical="top" wrapText="1"/>
    </xf>
    <xf numFmtId="0" fontId="8" fillId="9" borderId="5"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7" borderId="5" xfId="0" applyFont="1" applyFill="1" applyBorder="1" applyAlignment="1">
      <alignment horizontal="center" vertical="center"/>
    </xf>
    <xf numFmtId="0" fontId="8" fillId="13" borderId="5" xfId="0" applyFont="1" applyFill="1" applyBorder="1" applyAlignment="1">
      <alignment horizontal="center" vertical="center" wrapText="1"/>
    </xf>
    <xf numFmtId="0" fontId="8" fillId="13" borderId="5" xfId="0" applyFont="1" applyFill="1" applyBorder="1" applyAlignment="1">
      <alignment horizontal="center" vertical="center"/>
    </xf>
    <xf numFmtId="0" fontId="8" fillId="14" borderId="5" xfId="0" applyFont="1" applyFill="1" applyBorder="1" applyAlignment="1">
      <alignment horizontal="center" vertical="center" wrapText="1"/>
    </xf>
    <xf numFmtId="0" fontId="8" fillId="14" borderId="5" xfId="0" applyFont="1" applyFill="1" applyBorder="1" applyAlignment="1">
      <alignment horizontal="center" vertical="center"/>
    </xf>
    <xf numFmtId="0" fontId="8" fillId="9" borderId="5" xfId="0" applyFont="1" applyFill="1" applyBorder="1" applyAlignment="1">
      <alignment horizontal="center" vertical="center"/>
    </xf>
    <xf numFmtId="0" fontId="8" fillId="10" borderId="5" xfId="0" applyFont="1" applyFill="1" applyBorder="1" applyAlignment="1">
      <alignment horizontal="center" vertical="center"/>
    </xf>
    <xf numFmtId="0" fontId="8" fillId="11" borderId="5" xfId="0" applyFont="1" applyFill="1" applyBorder="1" applyAlignment="1">
      <alignment horizontal="center" vertical="center"/>
    </xf>
    <xf numFmtId="0" fontId="8" fillId="5" borderId="5" xfId="0" applyFont="1" applyFill="1" applyBorder="1" applyAlignment="1">
      <alignment horizontal="center" vertical="center"/>
    </xf>
    <xf numFmtId="0" fontId="8" fillId="8" borderId="5" xfId="0" applyFont="1" applyFill="1" applyBorder="1" applyAlignment="1">
      <alignment horizontal="center" vertical="center"/>
    </xf>
    <xf numFmtId="0" fontId="8" fillId="12" borderId="5" xfId="0" applyFont="1" applyFill="1" applyBorder="1" applyAlignment="1">
      <alignment horizontal="center" vertical="center"/>
    </xf>
    <xf numFmtId="0" fontId="8" fillId="2" borderId="5" xfId="0" applyFont="1" applyFill="1" applyBorder="1" applyAlignment="1">
      <alignment horizontal="center" vertical="center"/>
    </xf>
    <xf numFmtId="165" fontId="8" fillId="9" borderId="5" xfId="0" applyNumberFormat="1" applyFont="1" applyFill="1" applyBorder="1" applyAlignment="1">
      <alignment horizontal="right" vertical="center" wrapText="1"/>
    </xf>
    <xf numFmtId="165" fontId="8" fillId="9" borderId="5" xfId="0" applyNumberFormat="1" applyFont="1" applyFill="1" applyBorder="1" applyAlignment="1">
      <alignment horizontal="right" vertical="center"/>
    </xf>
    <xf numFmtId="165" fontId="23" fillId="9" borderId="5" xfId="0" applyNumberFormat="1" applyFont="1" applyFill="1" applyBorder="1" applyAlignment="1">
      <alignment horizontal="right" vertical="center"/>
    </xf>
    <xf numFmtId="165" fontId="23" fillId="10" borderId="5" xfId="0" applyNumberFormat="1" applyFont="1" applyFill="1" applyBorder="1" applyAlignment="1">
      <alignment horizontal="right" vertical="center"/>
    </xf>
    <xf numFmtId="165" fontId="23" fillId="11" borderId="5" xfId="0" applyNumberFormat="1" applyFont="1" applyFill="1" applyBorder="1" applyAlignment="1">
      <alignment horizontal="right" vertical="center"/>
    </xf>
    <xf numFmtId="165" fontId="23" fillId="5" borderId="5" xfId="0" applyNumberFormat="1" applyFont="1" applyFill="1" applyBorder="1" applyAlignment="1">
      <alignment horizontal="right" vertical="center"/>
    </xf>
    <xf numFmtId="165" fontId="23" fillId="8" borderId="5" xfId="0" applyNumberFormat="1" applyFont="1" applyFill="1" applyBorder="1" applyAlignment="1">
      <alignment horizontal="right" vertical="center"/>
    </xf>
    <xf numFmtId="165" fontId="23" fillId="12" borderId="5" xfId="0" applyNumberFormat="1" applyFont="1" applyFill="1" applyBorder="1" applyAlignment="1">
      <alignment horizontal="right" vertical="center"/>
    </xf>
    <xf numFmtId="165" fontId="8" fillId="7" borderId="5" xfId="0" applyNumberFormat="1" applyFont="1" applyFill="1" applyBorder="1" applyAlignment="1">
      <alignment horizontal="right" vertical="center"/>
    </xf>
    <xf numFmtId="164" fontId="8" fillId="7" borderId="5" xfId="1" applyNumberFormat="1" applyFont="1" applyFill="1" applyBorder="1" applyAlignment="1" applyProtection="1">
      <alignment horizontal="right" vertical="center"/>
    </xf>
    <xf numFmtId="165" fontId="8" fillId="13" borderId="5" xfId="0" applyNumberFormat="1" applyFont="1" applyFill="1" applyBorder="1" applyAlignment="1">
      <alignment horizontal="right" vertical="center"/>
    </xf>
    <xf numFmtId="164" fontId="8" fillId="13" borderId="5" xfId="1" applyNumberFormat="1" applyFont="1" applyFill="1" applyBorder="1" applyAlignment="1" applyProtection="1">
      <alignment horizontal="right" vertical="center"/>
    </xf>
    <xf numFmtId="165" fontId="8" fillId="14" borderId="5" xfId="0" applyNumberFormat="1" applyFont="1" applyFill="1" applyBorder="1" applyAlignment="1">
      <alignment horizontal="right" vertical="center"/>
    </xf>
    <xf numFmtId="165" fontId="8" fillId="7" borderId="8" xfId="0" applyNumberFormat="1" applyFont="1" applyFill="1" applyBorder="1" applyAlignment="1">
      <alignment horizontal="right" vertical="center"/>
    </xf>
    <xf numFmtId="164" fontId="8" fillId="7" borderId="8" xfId="1" applyNumberFormat="1" applyFont="1" applyFill="1" applyBorder="1" applyAlignment="1" applyProtection="1">
      <alignment horizontal="right" vertical="center"/>
    </xf>
    <xf numFmtId="164" fontId="8" fillId="13" borderId="8" xfId="1" applyNumberFormat="1" applyFont="1" applyFill="1" applyBorder="1" applyAlignment="1" applyProtection="1">
      <alignment horizontal="right" vertical="center"/>
    </xf>
    <xf numFmtId="165" fontId="20" fillId="9" borderId="8" xfId="0" applyNumberFormat="1" applyFont="1" applyFill="1" applyBorder="1" applyAlignment="1">
      <alignment horizontal="right" vertical="center"/>
    </xf>
    <xf numFmtId="165" fontId="20" fillId="10" borderId="8" xfId="0" applyNumberFormat="1" applyFont="1" applyFill="1" applyBorder="1" applyAlignment="1">
      <alignment horizontal="right" vertical="center"/>
    </xf>
    <xf numFmtId="165" fontId="20" fillId="11" borderId="8" xfId="0" applyNumberFormat="1" applyFont="1" applyFill="1" applyBorder="1" applyAlignment="1">
      <alignment horizontal="right" vertical="center"/>
    </xf>
    <xf numFmtId="165" fontId="20" fillId="5" borderId="8" xfId="0" applyNumberFormat="1" applyFont="1" applyFill="1" applyBorder="1" applyAlignment="1">
      <alignment horizontal="right" vertical="center"/>
    </xf>
    <xf numFmtId="165" fontId="20" fillId="8" borderId="8" xfId="0" applyNumberFormat="1" applyFont="1" applyFill="1" applyBorder="1" applyAlignment="1">
      <alignment horizontal="right" vertical="center"/>
    </xf>
    <xf numFmtId="165" fontId="20" fillId="12" borderId="12" xfId="0" applyNumberFormat="1" applyFont="1" applyFill="1" applyBorder="1" applyAlignment="1">
      <alignment horizontal="right" vertical="center"/>
    </xf>
    <xf numFmtId="165" fontId="12" fillId="2" borderId="1" xfId="0" applyNumberFormat="1" applyFont="1" applyFill="1" applyBorder="1" applyAlignment="1">
      <alignment horizontal="right" vertical="center"/>
    </xf>
    <xf numFmtId="0" fontId="12" fillId="2" borderId="1" xfId="0" applyFont="1" applyFill="1" applyBorder="1" applyAlignment="1">
      <alignment horizontal="left" vertical="center"/>
    </xf>
    <xf numFmtId="165" fontId="9" fillId="2" borderId="1" xfId="0" applyNumberFormat="1" applyFont="1" applyFill="1" applyBorder="1" applyAlignment="1">
      <alignment horizontal="right" vertical="center"/>
    </xf>
    <xf numFmtId="0" fontId="9" fillId="2" borderId="1" xfId="0" applyFont="1" applyFill="1" applyBorder="1" applyAlignment="1">
      <alignment horizontal="left" vertical="center"/>
    </xf>
    <xf numFmtId="0" fontId="27" fillId="0" borderId="0" xfId="0" applyFont="1" applyAlignment="1" applyProtection="1">
      <alignment wrapText="1"/>
      <protection locked="0"/>
    </xf>
    <xf numFmtId="0" fontId="8" fillId="5" borderId="5" xfId="0" applyFont="1" applyFill="1" applyBorder="1" applyAlignment="1" applyProtection="1">
      <alignment horizontal="center" vertical="center" wrapText="1"/>
      <protection locked="0"/>
    </xf>
    <xf numFmtId="0" fontId="32" fillId="0" borderId="5" xfId="0" applyFont="1" applyBorder="1" applyAlignment="1" applyProtection="1">
      <alignment horizontal="center" vertical="center"/>
      <protection locked="0"/>
    </xf>
    <xf numFmtId="166" fontId="32" fillId="0" borderId="5" xfId="0" applyNumberFormat="1" applyFont="1" applyBorder="1" applyAlignment="1" applyProtection="1">
      <alignment horizontal="right" vertical="center" wrapText="1"/>
      <protection locked="0"/>
    </xf>
    <xf numFmtId="166" fontId="12" fillId="0" borderId="5" xfId="0" applyNumberFormat="1" applyFont="1" applyBorder="1" applyAlignment="1">
      <alignment horizontal="right" vertical="center" wrapText="1"/>
    </xf>
    <xf numFmtId="3" fontId="14" fillId="0" borderId="5" xfId="0" applyNumberFormat="1" applyFont="1" applyBorder="1" applyAlignment="1" applyProtection="1">
      <alignment horizontal="right" vertical="center"/>
      <protection locked="0"/>
    </xf>
    <xf numFmtId="0" fontId="33" fillId="0" borderId="9" xfId="2" applyFont="1" applyFill="1" applyBorder="1" applyAlignment="1">
      <alignment vertical="center" wrapText="1"/>
    </xf>
    <xf numFmtId="0" fontId="33" fillId="0" borderId="0" xfId="2" applyFont="1" applyFill="1" applyBorder="1" applyAlignment="1">
      <alignment vertical="center" wrapText="1"/>
    </xf>
    <xf numFmtId="0" fontId="32" fillId="0" borderId="0" xfId="0" applyFont="1" applyAlignment="1" applyProtection="1">
      <alignment horizontal="left" vertical="center" wrapText="1"/>
      <protection locked="0"/>
    </xf>
    <xf numFmtId="0" fontId="8" fillId="0" borderId="0" xfId="0" applyFont="1" applyAlignment="1">
      <alignment vertical="center"/>
    </xf>
    <xf numFmtId="168" fontId="8" fillId="0" borderId="0" xfId="0" applyNumberFormat="1" applyFont="1" applyAlignment="1">
      <alignment vertical="center"/>
    </xf>
    <xf numFmtId="0" fontId="8" fillId="0" borderId="0" xfId="0" applyFont="1" applyAlignment="1">
      <alignment horizontal="right" vertical="center"/>
    </xf>
    <xf numFmtId="0" fontId="8" fillId="0" borderId="0" xfId="0" applyFont="1" applyAlignment="1">
      <alignment vertical="center" wrapText="1"/>
    </xf>
    <xf numFmtId="168" fontId="8" fillId="0" borderId="2" xfId="0" applyNumberFormat="1" applyFont="1" applyBorder="1" applyAlignment="1">
      <alignment vertical="center"/>
    </xf>
    <xf numFmtId="0" fontId="8" fillId="0" borderId="4" xfId="0" applyFont="1" applyBorder="1" applyAlignment="1">
      <alignment vertical="center"/>
    </xf>
    <xf numFmtId="165" fontId="8" fillId="2" borderId="2" xfId="0" applyNumberFormat="1" applyFont="1" applyFill="1" applyBorder="1" applyAlignment="1">
      <alignment horizontal="right" vertical="center" wrapText="1"/>
    </xf>
    <xf numFmtId="168" fontId="8" fillId="0" borderId="2" xfId="0" applyNumberFormat="1" applyFont="1" applyBorder="1" applyAlignment="1">
      <alignment horizontal="right" vertical="center"/>
    </xf>
    <xf numFmtId="165" fontId="8" fillId="2" borderId="12" xfId="0" applyNumberFormat="1" applyFont="1" applyFill="1" applyBorder="1" applyAlignment="1">
      <alignment horizontal="right" vertical="center" wrapText="1"/>
    </xf>
    <xf numFmtId="0" fontId="8" fillId="0" borderId="7" xfId="0" applyFont="1" applyBorder="1" applyAlignment="1">
      <alignment vertical="center"/>
    </xf>
    <xf numFmtId="165" fontId="8" fillId="2" borderId="9" xfId="0" applyNumberFormat="1" applyFont="1" applyFill="1" applyBorder="1" applyAlignment="1">
      <alignment horizontal="right" vertical="center" wrapText="1"/>
    </xf>
    <xf numFmtId="0" fontId="8" fillId="0" borderId="13" xfId="0" applyFont="1" applyBorder="1" applyAlignment="1">
      <alignment vertical="center"/>
    </xf>
    <xf numFmtId="165" fontId="8" fillId="2" borderId="14" xfId="0" applyNumberFormat="1" applyFont="1" applyFill="1" applyBorder="1" applyAlignment="1">
      <alignment horizontal="right" vertical="center" wrapText="1"/>
    </xf>
    <xf numFmtId="0" fontId="8" fillId="0" borderId="15" xfId="0" applyFont="1" applyBorder="1" applyAlignment="1">
      <alignment vertical="center"/>
    </xf>
    <xf numFmtId="168" fontId="8" fillId="0" borderId="12" xfId="0" applyNumberFormat="1" applyFont="1" applyBorder="1" applyAlignment="1">
      <alignment horizontal="right" vertical="center"/>
    </xf>
    <xf numFmtId="168" fontId="8" fillId="0" borderId="9" xfId="0" applyNumberFormat="1" applyFont="1" applyBorder="1" applyAlignment="1">
      <alignment horizontal="right" vertical="center"/>
    </xf>
    <xf numFmtId="168" fontId="8" fillId="0" borderId="14" xfId="0" applyNumberFormat="1" applyFont="1" applyBorder="1" applyAlignment="1">
      <alignment horizontal="right" vertical="center"/>
    </xf>
    <xf numFmtId="166" fontId="9" fillId="0" borderId="5" xfId="0" applyNumberFormat="1" applyFont="1" applyBorder="1" applyAlignment="1">
      <alignment horizontal="right" vertical="center" wrapText="1"/>
    </xf>
    <xf numFmtId="165" fontId="12" fillId="2" borderId="0" xfId="0" applyNumberFormat="1" applyFont="1" applyFill="1" applyAlignment="1">
      <alignment horizontal="right" vertical="center"/>
    </xf>
    <xf numFmtId="0" fontId="12" fillId="2" borderId="0" xfId="0" applyFont="1" applyFill="1" applyAlignment="1">
      <alignment horizontal="left" vertical="center"/>
    </xf>
    <xf numFmtId="165" fontId="9" fillId="2" borderId="0" xfId="0" applyNumberFormat="1" applyFont="1" applyFill="1" applyAlignment="1">
      <alignment horizontal="right" vertical="center"/>
    </xf>
    <xf numFmtId="0" fontId="9" fillId="2" borderId="0" xfId="0" applyFont="1" applyFill="1" applyAlignment="1">
      <alignment horizontal="left" vertical="center"/>
    </xf>
    <xf numFmtId="0" fontId="13" fillId="0" borderId="0" xfId="0" applyFont="1" applyAlignment="1" applyProtection="1">
      <alignment vertical="top" wrapText="1"/>
      <protection locked="0"/>
    </xf>
    <xf numFmtId="165" fontId="20" fillId="4" borderId="16" xfId="0" applyNumberFormat="1" applyFont="1" applyFill="1" applyBorder="1" applyAlignment="1">
      <alignment horizontal="right" vertical="center"/>
    </xf>
    <xf numFmtId="164" fontId="20" fillId="4" borderId="17" xfId="1" applyNumberFormat="1" applyFont="1" applyFill="1" applyBorder="1" applyAlignment="1" applyProtection="1">
      <alignment horizontal="right" vertical="center"/>
    </xf>
    <xf numFmtId="165" fontId="20" fillId="15" borderId="17" xfId="0" applyNumberFormat="1" applyFont="1" applyFill="1" applyBorder="1" applyAlignment="1">
      <alignment horizontal="right" vertical="center"/>
    </xf>
    <xf numFmtId="164" fontId="20" fillId="15" borderId="17" xfId="1" applyNumberFormat="1" applyFont="1" applyFill="1" applyBorder="1" applyAlignment="1" applyProtection="1">
      <alignment horizontal="right" vertical="center"/>
    </xf>
    <xf numFmtId="165" fontId="12" fillId="16" borderId="17" xfId="0" applyNumberFormat="1" applyFont="1" applyFill="1" applyBorder="1" applyAlignment="1">
      <alignment horizontal="right" vertical="center"/>
    </xf>
    <xf numFmtId="164" fontId="20" fillId="16" borderId="18" xfId="1" applyNumberFormat="1" applyFont="1" applyFill="1" applyBorder="1" applyAlignment="1" applyProtection="1">
      <alignment horizontal="right" vertical="center"/>
    </xf>
    <xf numFmtId="164" fontId="12" fillId="2" borderId="0" xfId="0" applyNumberFormat="1" applyFont="1" applyFill="1" applyAlignment="1">
      <alignment horizontal="right" vertical="center"/>
    </xf>
    <xf numFmtId="3" fontId="10" fillId="2" borderId="0" xfId="0" applyNumberFormat="1" applyFont="1" applyFill="1" applyAlignment="1">
      <alignment horizontal="right" vertical="center" wrapText="1"/>
    </xf>
    <xf numFmtId="0" fontId="10" fillId="2" borderId="9" xfId="0" applyFont="1" applyFill="1" applyBorder="1" applyAlignment="1">
      <alignment horizontal="left" vertical="center" wrapText="1"/>
    </xf>
    <xf numFmtId="0" fontId="10" fillId="2" borderId="0" xfId="0" applyFont="1" applyFill="1" applyAlignment="1">
      <alignment horizontal="left" vertical="center" wrapText="1"/>
    </xf>
    <xf numFmtId="0" fontId="13" fillId="0" borderId="9" xfId="0" applyFont="1" applyBorder="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13" fillId="0" borderId="13" xfId="0" applyFont="1" applyBorder="1" applyAlignment="1" applyProtection="1">
      <alignment horizontal="left" vertical="top" wrapText="1"/>
      <protection locked="0"/>
    </xf>
    <xf numFmtId="0" fontId="13" fillId="0" borderId="9" xfId="0" applyFont="1" applyBorder="1" applyAlignment="1" applyProtection="1">
      <alignment horizontal="center" vertical="top" wrapText="1"/>
      <protection locked="0"/>
    </xf>
    <xf numFmtId="0" fontId="13" fillId="0" borderId="0" xfId="0" applyFont="1" applyAlignment="1" applyProtection="1">
      <alignment horizontal="center" vertical="top" wrapText="1"/>
      <protection locked="0"/>
    </xf>
    <xf numFmtId="0" fontId="13" fillId="0" borderId="14" xfId="0" applyFont="1" applyBorder="1" applyAlignment="1" applyProtection="1">
      <alignment horizontal="center" vertical="top" wrapText="1"/>
      <protection locked="0"/>
    </xf>
    <xf numFmtId="0" fontId="13" fillId="0" borderId="1" xfId="0" applyFont="1" applyBorder="1" applyAlignment="1" applyProtection="1">
      <alignment horizontal="center" vertical="top" wrapText="1"/>
      <protection locked="0"/>
    </xf>
    <xf numFmtId="0" fontId="13" fillId="0" borderId="13" xfId="0" applyFont="1" applyBorder="1" applyAlignment="1" applyProtection="1">
      <alignment horizontal="center" vertical="top" wrapText="1"/>
      <protection locked="0"/>
    </xf>
    <xf numFmtId="0" fontId="13" fillId="0" borderId="15" xfId="0" applyFont="1" applyBorder="1" applyAlignment="1" applyProtection="1">
      <alignment horizontal="center" vertical="top" wrapText="1"/>
      <protection locked="0"/>
    </xf>
    <xf numFmtId="0" fontId="8" fillId="0" borderId="9" xfId="0" applyFont="1" applyBorder="1" applyAlignment="1">
      <alignment horizontal="left" vertical="center" wrapText="1"/>
    </xf>
    <xf numFmtId="0" fontId="8" fillId="0" borderId="0" xfId="0" applyFont="1" applyAlignment="1">
      <alignment horizontal="left" vertical="center" wrapText="1"/>
    </xf>
    <xf numFmtId="0" fontId="10" fillId="2" borderId="9" xfId="0" applyFont="1" applyFill="1" applyBorder="1" applyAlignment="1">
      <alignment horizontal="left" vertical="center"/>
    </xf>
    <xf numFmtId="0" fontId="10" fillId="2" borderId="0" xfId="0" applyFont="1" applyFill="1" applyAlignment="1">
      <alignment horizontal="left" vertical="center"/>
    </xf>
    <xf numFmtId="0" fontId="8" fillId="2" borderId="9" xfId="0" applyFont="1" applyFill="1" applyBorder="1" applyAlignment="1">
      <alignment horizontal="right" vertical="center" wrapText="1"/>
    </xf>
    <xf numFmtId="0" fontId="8" fillId="2" borderId="0" xfId="0" applyFont="1" applyFill="1" applyAlignment="1">
      <alignment horizontal="right" vertical="center" wrapText="1"/>
    </xf>
    <xf numFmtId="0" fontId="18" fillId="3" borderId="9" xfId="0" applyFont="1" applyFill="1" applyBorder="1" applyAlignment="1">
      <alignment horizontal="left" vertical="center" wrapText="1"/>
    </xf>
    <xf numFmtId="0" fontId="18" fillId="3" borderId="0" xfId="0" applyFont="1" applyFill="1" applyAlignment="1">
      <alignment horizontal="left" vertical="center" wrapText="1"/>
    </xf>
    <xf numFmtId="0" fontId="18" fillId="3" borderId="13" xfId="0" applyFont="1" applyFill="1" applyBorder="1" applyAlignment="1">
      <alignment horizontal="left" vertical="center" wrapText="1"/>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7" fillId="0" borderId="6" xfId="0" applyFont="1" applyBorder="1" applyAlignment="1">
      <alignment horizontal="left" vertical="top" wrapText="1"/>
    </xf>
    <xf numFmtId="0" fontId="7" fillId="0" borderId="6" xfId="0" applyFont="1" applyBorder="1" applyAlignment="1">
      <alignment horizontal="left" vertical="top"/>
    </xf>
    <xf numFmtId="0" fontId="8" fillId="2" borderId="0" xfId="0" applyFont="1" applyFill="1" applyAlignment="1">
      <alignment horizontal="left" vertical="center" wrapText="1"/>
    </xf>
    <xf numFmtId="0" fontId="8" fillId="2" borderId="0" xfId="0" applyFont="1" applyFill="1" applyAlignment="1">
      <alignment horizontal="center" vertical="center" wrapText="1"/>
    </xf>
    <xf numFmtId="0" fontId="8" fillId="2" borderId="13" xfId="0" applyFont="1" applyFill="1" applyBorder="1" applyAlignment="1">
      <alignment horizontal="center" vertical="center" wrapText="1"/>
    </xf>
    <xf numFmtId="0" fontId="0" fillId="0" borderId="1" xfId="0" applyBorder="1" applyAlignment="1">
      <alignment horizontal="center"/>
    </xf>
    <xf numFmtId="0" fontId="6" fillId="3" borderId="12"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8" fillId="3" borderId="12" xfId="0" applyFont="1" applyFill="1" applyBorder="1" applyAlignment="1">
      <alignment horizontal="left" vertical="center" wrapText="1"/>
    </xf>
    <xf numFmtId="0" fontId="18" fillId="3" borderId="6" xfId="0" applyFont="1" applyFill="1" applyBorder="1" applyAlignment="1">
      <alignment horizontal="left" vertical="center" wrapText="1"/>
    </xf>
    <xf numFmtId="0" fontId="18" fillId="3" borderId="7" xfId="0" applyFont="1" applyFill="1" applyBorder="1" applyAlignment="1">
      <alignment horizontal="left" vertical="center" wrapText="1"/>
    </xf>
    <xf numFmtId="0" fontId="19" fillId="0" borderId="0" xfId="0" applyFont="1" applyAlignment="1" applyProtection="1">
      <alignment horizontal="left" vertical="center" wrapText="1"/>
      <protection locked="0"/>
    </xf>
    <xf numFmtId="0" fontId="19" fillId="0" borderId="13" xfId="0" applyFont="1" applyBorder="1" applyAlignment="1" applyProtection="1">
      <alignment horizontal="left" vertical="center"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16" fillId="0" borderId="9" xfId="0" applyFont="1" applyBorder="1" applyAlignment="1">
      <alignment horizontal="left" wrapText="1"/>
    </xf>
    <xf numFmtId="0" fontId="16" fillId="0" borderId="0" xfId="0" applyFont="1" applyAlignment="1">
      <alignment horizontal="left"/>
    </xf>
    <xf numFmtId="0" fontId="16" fillId="0" borderId="9" xfId="0" applyFont="1" applyBorder="1" applyAlignment="1">
      <alignment horizontal="left"/>
    </xf>
    <xf numFmtId="0" fontId="30" fillId="2" borderId="9" xfId="0" applyFont="1" applyFill="1" applyBorder="1" applyAlignment="1">
      <alignment horizontal="right" vertical="center" wrapText="1"/>
    </xf>
    <xf numFmtId="0" fontId="30" fillId="2" borderId="0" xfId="0" applyFont="1" applyFill="1" applyAlignment="1">
      <alignment horizontal="right" vertical="center" wrapText="1"/>
    </xf>
    <xf numFmtId="0" fontId="9" fillId="4" borderId="0" xfId="0" applyFont="1" applyFill="1" applyAlignment="1" applyProtection="1">
      <alignment horizontal="center" vertical="center" wrapText="1"/>
      <protection locked="0"/>
    </xf>
    <xf numFmtId="0" fontId="31" fillId="2" borderId="0" xfId="0" applyFont="1" applyFill="1" applyAlignment="1">
      <alignment horizontal="right" vertical="center" wrapText="1"/>
    </xf>
    <xf numFmtId="0" fontId="19" fillId="0" borderId="0" xfId="0" applyFont="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7" fillId="0" borderId="0" xfId="0" applyFont="1" applyAlignment="1">
      <alignment horizontal="left" vertical="top" wrapText="1"/>
    </xf>
    <xf numFmtId="0" fontId="23" fillId="3" borderId="2" xfId="0" applyFont="1" applyFill="1" applyBorder="1" applyAlignment="1">
      <alignment horizontal="right" vertical="center"/>
    </xf>
    <xf numFmtId="0" fontId="23" fillId="3" borderId="3" xfId="0" applyFont="1" applyFill="1" applyBorder="1" applyAlignment="1">
      <alignment horizontal="right" vertical="center"/>
    </xf>
    <xf numFmtId="0" fontId="23" fillId="3" borderId="4" xfId="0" applyFont="1" applyFill="1" applyBorder="1" applyAlignment="1">
      <alignment horizontal="right" vertical="center"/>
    </xf>
    <xf numFmtId="0" fontId="11" fillId="0" borderId="6" xfId="0" applyFont="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6" xfId="0" applyFont="1" applyBorder="1" applyAlignment="1" applyProtection="1">
      <alignment horizontal="right" vertical="center" wrapText="1"/>
      <protection locked="0"/>
    </xf>
    <xf numFmtId="0" fontId="11" fillId="0" borderId="6" xfId="0" applyFont="1" applyBorder="1" applyAlignment="1" applyProtection="1">
      <alignment horizontal="center" vertical="center" wrapText="1"/>
      <protection locked="0"/>
    </xf>
    <xf numFmtId="0" fontId="11" fillId="0" borderId="0" xfId="0" applyFont="1" applyAlignment="1" applyProtection="1">
      <alignment horizontal="right" vertical="center" wrapText="1"/>
      <protection locked="0"/>
    </xf>
    <xf numFmtId="0" fontId="11" fillId="0" borderId="0" xfId="0" applyFont="1" applyAlignment="1" applyProtection="1">
      <alignment horizontal="center" vertical="center" wrapText="1"/>
      <protection locked="0"/>
    </xf>
    <xf numFmtId="0" fontId="11" fillId="0" borderId="0" xfId="0" applyFont="1" applyAlignment="1" applyProtection="1">
      <alignment horizontal="right" vertical="top" wrapText="1"/>
      <protection locked="0"/>
    </xf>
    <xf numFmtId="0" fontId="11" fillId="0" borderId="0" xfId="0" applyFont="1" applyAlignment="1" applyProtection="1">
      <alignment horizontal="center" vertical="top" wrapText="1"/>
      <protection locked="0"/>
    </xf>
    <xf numFmtId="0" fontId="8" fillId="5" borderId="5" xfId="0" quotePrefix="1" applyFont="1" applyFill="1" applyBorder="1" applyAlignment="1">
      <alignment horizontal="left" vertical="center" wrapText="1"/>
    </xf>
    <xf numFmtId="0" fontId="8" fillId="5" borderId="5" xfId="0" applyFont="1" applyFill="1" applyBorder="1" applyAlignment="1">
      <alignment horizontal="left" vertical="center" wrapText="1"/>
    </xf>
    <xf numFmtId="0" fontId="25" fillId="2" borderId="2" xfId="0" applyFont="1" applyFill="1" applyBorder="1" applyAlignment="1">
      <alignment horizontal="center" vertical="center" wrapText="1"/>
    </xf>
    <xf numFmtId="0" fontId="25" fillId="2" borderId="3" xfId="0" applyFont="1" applyFill="1" applyBorder="1" applyAlignment="1">
      <alignment horizontal="center" vertical="center" wrapText="1"/>
    </xf>
    <xf numFmtId="0" fontId="24" fillId="2" borderId="3" xfId="0" applyFont="1" applyFill="1" applyBorder="1" applyAlignment="1">
      <alignment horizontal="center" vertical="center" wrapText="1"/>
    </xf>
    <xf numFmtId="0" fontId="24" fillId="2" borderId="4" xfId="0" applyFont="1" applyFill="1" applyBorder="1" applyAlignment="1">
      <alignment horizontal="center" vertical="center" wrapText="1"/>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4" fontId="10" fillId="2" borderId="2" xfId="0" applyNumberFormat="1" applyFont="1" applyFill="1" applyBorder="1" applyAlignment="1">
      <alignment horizontal="left" vertical="center" wrapText="1"/>
    </xf>
    <xf numFmtId="4" fontId="10" fillId="2" borderId="3" xfId="0" applyNumberFormat="1" applyFont="1" applyFill="1" applyBorder="1" applyAlignment="1">
      <alignment horizontal="left" vertical="center" wrapText="1"/>
    </xf>
    <xf numFmtId="4" fontId="10" fillId="2" borderId="4" xfId="0" applyNumberFormat="1" applyFont="1" applyFill="1" applyBorder="1" applyAlignment="1">
      <alignment horizontal="left" vertical="center" wrapText="1"/>
    </xf>
    <xf numFmtId="4" fontId="21" fillId="0" borderId="2" xfId="0" applyNumberFormat="1" applyFont="1" applyBorder="1" applyAlignment="1" applyProtection="1">
      <alignment horizontal="left" vertical="center" wrapText="1"/>
      <protection locked="0"/>
    </xf>
    <xf numFmtId="4" fontId="21" fillId="0" borderId="3" xfId="0" applyNumberFormat="1" applyFont="1" applyBorder="1" applyAlignment="1" applyProtection="1">
      <alignment horizontal="left" vertical="center" wrapText="1"/>
      <protection locked="0"/>
    </xf>
    <xf numFmtId="4" fontId="21" fillId="0" borderId="4" xfId="0" applyNumberFormat="1" applyFont="1" applyBorder="1" applyAlignment="1" applyProtection="1">
      <alignment horizontal="left" vertical="center" wrapText="1"/>
      <protection locked="0"/>
    </xf>
    <xf numFmtId="0" fontId="13" fillId="0" borderId="5" xfId="0" applyFont="1" applyBorder="1" applyAlignment="1" applyProtection="1">
      <alignment horizontal="left" vertical="top" wrapText="1"/>
      <protection locked="0"/>
    </xf>
    <xf numFmtId="0" fontId="13" fillId="0" borderId="5" xfId="0" applyFont="1" applyBorder="1" applyAlignment="1" applyProtection="1">
      <alignment horizontal="left" vertical="top"/>
      <protection locked="0"/>
    </xf>
    <xf numFmtId="4" fontId="21" fillId="0" borderId="5" xfId="0" applyNumberFormat="1" applyFont="1" applyBorder="1" applyAlignment="1" applyProtection="1">
      <alignment horizontal="left" vertical="center" wrapText="1"/>
      <protection locked="0"/>
    </xf>
    <xf numFmtId="3" fontId="17" fillId="3" borderId="5" xfId="0" applyNumberFormat="1" applyFont="1" applyFill="1" applyBorder="1" applyAlignment="1">
      <alignment horizontal="left" vertical="center" wrapText="1"/>
    </xf>
    <xf numFmtId="3" fontId="9" fillId="2" borderId="2" xfId="0" applyNumberFormat="1" applyFont="1" applyFill="1" applyBorder="1" applyAlignment="1">
      <alignment horizontal="left" vertical="center" wrapText="1"/>
    </xf>
    <xf numFmtId="3" fontId="9" fillId="2" borderId="3" xfId="0" applyNumberFormat="1" applyFont="1" applyFill="1" applyBorder="1" applyAlignment="1">
      <alignment horizontal="left" vertical="center" wrapText="1"/>
    </xf>
    <xf numFmtId="3" fontId="9" fillId="2" borderId="4" xfId="0" applyNumberFormat="1" applyFont="1" applyFill="1" applyBorder="1" applyAlignment="1">
      <alignment horizontal="left" vertical="center" wrapText="1"/>
    </xf>
    <xf numFmtId="3" fontId="9" fillId="2" borderId="2" xfId="0" applyNumberFormat="1"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3" fontId="9" fillId="2" borderId="4" xfId="0" applyNumberFormat="1" applyFont="1" applyFill="1" applyBorder="1" applyAlignment="1">
      <alignment horizontal="center" vertical="center" wrapText="1"/>
    </xf>
    <xf numFmtId="0" fontId="8" fillId="2" borderId="5" xfId="0" applyFont="1" applyFill="1" applyBorder="1" applyAlignment="1">
      <alignment horizontal="left" vertical="center"/>
    </xf>
    <xf numFmtId="0" fontId="14" fillId="0" borderId="5" xfId="0" applyFont="1" applyBorder="1" applyAlignment="1" applyProtection="1">
      <alignment horizontal="left" vertical="center" wrapText="1"/>
      <protection locked="0"/>
    </xf>
    <xf numFmtId="0" fontId="8" fillId="2" borderId="5" xfId="0" applyFont="1" applyFill="1" applyBorder="1" applyAlignment="1">
      <alignment horizontal="left" vertical="center" wrapText="1"/>
    </xf>
    <xf numFmtId="4" fontId="6" fillId="3" borderId="5" xfId="0" applyNumberFormat="1" applyFont="1" applyFill="1" applyBorder="1" applyAlignment="1">
      <alignment horizontal="left" vertical="center" wrapText="1"/>
    </xf>
    <xf numFmtId="4" fontId="10" fillId="2" borderId="5" xfId="0" applyNumberFormat="1" applyFont="1" applyFill="1" applyBorder="1" applyAlignment="1">
      <alignment horizontal="left" vertical="center" wrapText="1"/>
    </xf>
    <xf numFmtId="0" fontId="13" fillId="0" borderId="5" xfId="0" applyFont="1" applyBorder="1" applyAlignment="1" applyProtection="1">
      <alignment horizontal="left" vertical="center" wrapText="1"/>
      <protection locked="0"/>
    </xf>
    <xf numFmtId="0" fontId="15" fillId="0" borderId="0" xfId="0" applyFont="1" applyAlignment="1">
      <alignment horizontal="center" vertical="center" wrapText="1"/>
    </xf>
    <xf numFmtId="0" fontId="12" fillId="7" borderId="2" xfId="0" applyFont="1" applyFill="1" applyBorder="1" applyAlignment="1">
      <alignment horizontal="right" vertical="center" wrapText="1"/>
    </xf>
    <xf numFmtId="0" fontId="12" fillId="7" borderId="3" xfId="0" applyFont="1" applyFill="1" applyBorder="1" applyAlignment="1">
      <alignment horizontal="right" vertical="center" wrapText="1"/>
    </xf>
    <xf numFmtId="0" fontId="12" fillId="7" borderId="4" xfId="0" applyFont="1" applyFill="1" applyBorder="1" applyAlignment="1">
      <alignment horizontal="right" vertical="center" wrapText="1"/>
    </xf>
    <xf numFmtId="165" fontId="12" fillId="7" borderId="2" xfId="0" applyNumberFormat="1" applyFont="1" applyFill="1" applyBorder="1" applyAlignment="1">
      <alignment horizontal="right" vertical="center" wrapText="1"/>
    </xf>
    <xf numFmtId="165" fontId="12" fillId="7" borderId="3" xfId="0" applyNumberFormat="1" applyFont="1" applyFill="1" applyBorder="1" applyAlignment="1">
      <alignment horizontal="right" vertical="center" wrapText="1"/>
    </xf>
    <xf numFmtId="165" fontId="12" fillId="7" borderId="4" xfId="0" applyNumberFormat="1" applyFont="1" applyFill="1" applyBorder="1" applyAlignment="1">
      <alignment horizontal="right" vertical="center" wrapText="1"/>
    </xf>
    <xf numFmtId="0" fontId="6" fillId="3" borderId="10" xfId="0" applyFont="1" applyFill="1" applyBorder="1" applyAlignment="1">
      <alignment horizontal="left" vertical="center"/>
    </xf>
    <xf numFmtId="0" fontId="6" fillId="3" borderId="11" xfId="0" applyFont="1" applyFill="1" applyBorder="1" applyAlignment="1">
      <alignment horizontal="left" vertical="center"/>
    </xf>
    <xf numFmtId="0" fontId="8" fillId="2" borderId="8" xfId="0" applyFont="1" applyFill="1" applyBorder="1" applyAlignment="1">
      <alignment horizontal="center" vertical="center"/>
    </xf>
    <xf numFmtId="0" fontId="8" fillId="2" borderId="10" xfId="0" applyFont="1" applyFill="1" applyBorder="1" applyAlignment="1">
      <alignment horizontal="center" vertical="center"/>
    </xf>
    <xf numFmtId="0" fontId="8" fillId="4" borderId="5" xfId="0" applyFont="1" applyFill="1" applyBorder="1" applyAlignment="1">
      <alignment horizontal="center" vertical="center" wrapText="1"/>
    </xf>
    <xf numFmtId="0" fontId="9" fillId="4" borderId="2" xfId="0" applyFont="1" applyFill="1" applyBorder="1" applyAlignment="1">
      <alignment horizontal="right" vertical="center" wrapText="1"/>
    </xf>
    <xf numFmtId="0" fontId="9" fillId="4" borderId="3" xfId="0" applyFont="1" applyFill="1" applyBorder="1" applyAlignment="1">
      <alignment horizontal="right" vertical="center" wrapText="1"/>
    </xf>
    <xf numFmtId="0" fontId="9" fillId="4" borderId="4" xfId="0" applyFont="1" applyFill="1" applyBorder="1" applyAlignment="1">
      <alignment horizontal="right" vertical="center" wrapText="1"/>
    </xf>
    <xf numFmtId="0" fontId="9" fillId="5" borderId="5" xfId="0" applyFont="1" applyFill="1" applyBorder="1" applyAlignment="1">
      <alignment horizontal="right" vertical="center" wrapText="1"/>
    </xf>
    <xf numFmtId="0" fontId="12" fillId="6" borderId="2" xfId="0" applyFont="1" applyFill="1" applyBorder="1" applyAlignment="1">
      <alignment horizontal="left" vertical="center" wrapText="1"/>
    </xf>
    <xf numFmtId="0" fontId="12" fillId="6" borderId="3" xfId="0" applyFont="1" applyFill="1" applyBorder="1" applyAlignment="1">
      <alignment horizontal="left" vertical="center" wrapText="1"/>
    </xf>
    <xf numFmtId="0" fontId="12" fillId="6" borderId="4" xfId="0" applyFont="1" applyFill="1" applyBorder="1" applyAlignment="1">
      <alignment horizontal="left" vertical="center" wrapText="1"/>
    </xf>
    <xf numFmtId="165" fontId="9" fillId="5" borderId="2" xfId="0" applyNumberFormat="1" applyFont="1" applyFill="1" applyBorder="1" applyAlignment="1">
      <alignment horizontal="right" vertical="center" wrapText="1"/>
    </xf>
    <xf numFmtId="165" fontId="9" fillId="5" borderId="3" xfId="0" applyNumberFormat="1" applyFont="1" applyFill="1" applyBorder="1" applyAlignment="1">
      <alignment horizontal="right" vertical="center" wrapText="1"/>
    </xf>
    <xf numFmtId="165" fontId="9" fillId="5" borderId="4" xfId="0" applyNumberFormat="1" applyFont="1" applyFill="1" applyBorder="1" applyAlignment="1">
      <alignment horizontal="right" vertical="center" wrapText="1"/>
    </xf>
    <xf numFmtId="0" fontId="8" fillId="2" borderId="5" xfId="0" applyFont="1" applyFill="1" applyBorder="1" applyAlignment="1">
      <alignment horizontal="right" vertical="center" wrapText="1"/>
    </xf>
    <xf numFmtId="0" fontId="8" fillId="2" borderId="2" xfId="0" applyFont="1" applyFill="1" applyBorder="1" applyAlignment="1">
      <alignment horizontal="right" vertical="top" wrapText="1"/>
    </xf>
    <xf numFmtId="0" fontId="8" fillId="2" borderId="3" xfId="0" applyFont="1" applyFill="1" applyBorder="1" applyAlignment="1">
      <alignment horizontal="right" vertical="top" wrapText="1"/>
    </xf>
    <xf numFmtId="0" fontId="9" fillId="4"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28" fillId="2" borderId="2"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8" fillId="2" borderId="6" xfId="0" applyFont="1" applyFill="1" applyBorder="1" applyAlignment="1">
      <alignment horizontal="left" vertical="center" wrapText="1"/>
    </xf>
    <xf numFmtId="0" fontId="28" fillId="2" borderId="7" xfId="0" applyFont="1" applyFill="1" applyBorder="1" applyAlignment="1">
      <alignment horizontal="left" vertical="center" wrapText="1"/>
    </xf>
    <xf numFmtId="0" fontId="9" fillId="4" borderId="2" xfId="0" applyFont="1" applyFill="1" applyBorder="1" applyAlignment="1" applyProtection="1">
      <alignment horizontal="center" vertical="center" wrapText="1"/>
      <protection locked="0"/>
    </xf>
    <xf numFmtId="0" fontId="9" fillId="4" borderId="4" xfId="0" applyFont="1" applyFill="1" applyBorder="1" applyAlignment="1" applyProtection="1">
      <alignment horizontal="center" vertical="center" wrapText="1"/>
      <protection locked="0"/>
    </xf>
    <xf numFmtId="0" fontId="9" fillId="2" borderId="5" xfId="0" applyFont="1" applyFill="1" applyBorder="1" applyAlignment="1">
      <alignment horizontal="right" vertical="center" wrapText="1"/>
    </xf>
    <xf numFmtId="0" fontId="8" fillId="0" borderId="8"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33" fillId="0" borderId="9" xfId="2" applyFont="1" applyFill="1" applyBorder="1" applyAlignment="1">
      <alignment horizontal="left" vertical="center" wrapText="1"/>
    </xf>
    <xf numFmtId="0" fontId="33" fillId="0" borderId="0" xfId="2" applyFont="1" applyFill="1" applyBorder="1" applyAlignment="1">
      <alignment horizontal="left" vertical="center" wrapText="1"/>
    </xf>
    <xf numFmtId="0" fontId="0" fillId="0" borderId="14" xfId="0" applyBorder="1" applyAlignment="1">
      <alignment horizontal="center" vertical="center"/>
    </xf>
    <xf numFmtId="0" fontId="0" fillId="0" borderId="1" xfId="0" applyBorder="1" applyAlignment="1">
      <alignment horizontal="center" vertical="center"/>
    </xf>
    <xf numFmtId="0" fontId="33" fillId="0" borderId="9" xfId="2" applyFont="1" applyFill="1" applyBorder="1" applyAlignment="1">
      <alignment horizontal="center" vertical="center" wrapText="1"/>
    </xf>
    <xf numFmtId="0" fontId="33" fillId="0" borderId="0" xfId="2" applyFont="1" applyFill="1" applyBorder="1" applyAlignment="1">
      <alignment horizontal="center" vertical="center" wrapText="1"/>
    </xf>
    <xf numFmtId="0" fontId="18"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left" vertical="center" wrapText="1"/>
    </xf>
    <xf numFmtId="0" fontId="34" fillId="0" borderId="2" xfId="0" applyFont="1" applyBorder="1" applyAlignment="1" applyProtection="1">
      <alignment horizontal="left" vertical="center" wrapText="1"/>
      <protection locked="0"/>
    </xf>
    <xf numFmtId="0" fontId="34" fillId="0" borderId="3" xfId="0" applyFont="1" applyBorder="1" applyAlignment="1" applyProtection="1">
      <alignment horizontal="left" vertical="center" wrapText="1"/>
      <protection locked="0"/>
    </xf>
    <xf numFmtId="0" fontId="34" fillId="0" borderId="4" xfId="0" applyFont="1" applyBorder="1" applyAlignment="1" applyProtection="1">
      <alignment horizontal="left" vertical="center" wrapText="1"/>
      <protection locked="0"/>
    </xf>
    <xf numFmtId="0" fontId="11" fillId="0" borderId="5" xfId="0" applyFont="1" applyBorder="1" applyAlignment="1" applyProtection="1">
      <alignment horizontal="center" vertical="center" wrapText="1"/>
      <protection locked="0"/>
    </xf>
    <xf numFmtId="0" fontId="10" fillId="2" borderId="5" xfId="0" applyFont="1" applyFill="1" applyBorder="1" applyAlignment="1">
      <alignment horizontal="right" vertical="center" wrapText="1"/>
    </xf>
    <xf numFmtId="0" fontId="14" fillId="0" borderId="3"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28" fillId="2" borderId="2" xfId="0" applyFont="1" applyFill="1" applyBorder="1" applyAlignment="1" applyProtection="1">
      <alignment horizontal="right" vertical="center" wrapText="1"/>
      <protection locked="0"/>
    </xf>
    <xf numFmtId="0" fontId="28" fillId="2" borderId="4" xfId="0" applyFont="1" applyFill="1" applyBorder="1" applyAlignment="1" applyProtection="1">
      <alignment horizontal="right" vertical="center" wrapText="1"/>
      <protection locked="0"/>
    </xf>
    <xf numFmtId="0" fontId="8" fillId="2" borderId="2" xfId="0" applyFont="1" applyFill="1" applyBorder="1" applyAlignment="1">
      <alignment horizontal="right" vertical="center" wrapText="1"/>
    </xf>
    <xf numFmtId="0" fontId="8" fillId="2" borderId="3" xfId="0" applyFont="1" applyFill="1" applyBorder="1" applyAlignment="1">
      <alignment horizontal="right" vertical="center" wrapText="1"/>
    </xf>
    <xf numFmtId="0" fontId="8" fillId="2" borderId="4" xfId="0" applyFont="1" applyFill="1" applyBorder="1" applyAlignment="1">
      <alignment horizontal="right" vertical="center" wrapText="1"/>
    </xf>
    <xf numFmtId="0" fontId="10" fillId="2" borderId="5" xfId="0" applyFont="1" applyFill="1" applyBorder="1" applyAlignment="1">
      <alignment horizontal="right" wrapText="1"/>
    </xf>
    <xf numFmtId="0" fontId="0" fillId="2" borderId="5" xfId="0" applyFill="1" applyBorder="1" applyAlignment="1">
      <alignment horizontal="left" vertical="center"/>
    </xf>
    <xf numFmtId="0" fontId="6" fillId="3" borderId="5" xfId="0" applyFont="1" applyFill="1" applyBorder="1" applyAlignment="1">
      <alignment horizontal="left" vertical="center"/>
    </xf>
    <xf numFmtId="0" fontId="14" fillId="0" borderId="2"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0" fillId="0" borderId="9" xfId="0" applyBorder="1" applyAlignment="1">
      <alignment horizontal="left" wrapText="1"/>
    </xf>
    <xf numFmtId="0" fontId="0" fillId="0" borderId="0" xfId="0" applyAlignment="1">
      <alignment horizontal="left" wrapText="1"/>
    </xf>
    <xf numFmtId="0" fontId="13" fillId="0" borderId="0" xfId="0" applyFont="1" applyAlignment="1" applyProtection="1">
      <alignment horizontal="left" vertical="center" wrapText="1"/>
      <protection locked="0"/>
    </xf>
    <xf numFmtId="0" fontId="13" fillId="0" borderId="13"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3" fillId="0" borderId="15" xfId="0" applyFont="1" applyBorder="1" applyAlignment="1" applyProtection="1">
      <alignment horizontal="left" vertical="center" wrapText="1"/>
      <protection locked="0"/>
    </xf>
    <xf numFmtId="0" fontId="13" fillId="0" borderId="12" xfId="0" applyFont="1" applyBorder="1" applyAlignment="1" applyProtection="1">
      <alignment horizontal="left" vertical="top" wrapText="1"/>
      <protection locked="0"/>
    </xf>
    <xf numFmtId="0" fontId="13" fillId="0" borderId="6"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14"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15" xfId="0" applyFont="1" applyBorder="1" applyAlignment="1" applyProtection="1">
      <alignment horizontal="left" vertical="top" wrapText="1"/>
      <protection locked="0"/>
    </xf>
    <xf numFmtId="0" fontId="15" fillId="0" borderId="0" xfId="0" applyFont="1" applyAlignment="1">
      <alignment horizontal="left" vertical="top" wrapText="1"/>
    </xf>
    <xf numFmtId="0" fontId="10" fillId="2" borderId="9" xfId="0" applyFont="1" applyFill="1" applyBorder="1" applyAlignment="1">
      <alignment horizontal="right" vertical="center"/>
    </xf>
    <xf numFmtId="0" fontId="10" fillId="2" borderId="0" xfId="0" applyFont="1" applyFill="1" applyAlignment="1">
      <alignment horizontal="right" vertical="center"/>
    </xf>
    <xf numFmtId="0" fontId="13" fillId="0" borderId="9" xfId="0" applyFont="1" applyBorder="1" applyAlignment="1" applyProtection="1">
      <alignment horizontal="right" vertical="center" wrapText="1"/>
      <protection locked="0"/>
    </xf>
    <xf numFmtId="0" fontId="13" fillId="0" borderId="0" xfId="0" applyFont="1" applyAlignment="1" applyProtection="1">
      <alignment horizontal="right" vertical="center" wrapText="1"/>
      <protection locked="0"/>
    </xf>
    <xf numFmtId="0" fontId="13" fillId="0" borderId="13" xfId="0" applyFont="1" applyBorder="1" applyAlignment="1" applyProtection="1">
      <alignment horizontal="right" vertical="center" wrapText="1"/>
      <protection locked="0"/>
    </xf>
    <xf numFmtId="0" fontId="13" fillId="0" borderId="6" xfId="0" applyFont="1" applyBorder="1" applyAlignment="1" applyProtection="1">
      <alignment horizontal="right" vertical="center" wrapText="1"/>
      <protection locked="0"/>
    </xf>
    <xf numFmtId="0" fontId="13" fillId="0" borderId="7" xfId="0" applyFont="1" applyBorder="1" applyAlignment="1" applyProtection="1">
      <alignment horizontal="right" vertical="center" wrapText="1"/>
      <protection locked="0"/>
    </xf>
    <xf numFmtId="0" fontId="10" fillId="2" borderId="14" xfId="0" applyFont="1" applyFill="1" applyBorder="1" applyAlignment="1">
      <alignment horizontal="right" vertical="center"/>
    </xf>
    <xf numFmtId="0" fontId="10" fillId="2" borderId="1" xfId="0" applyFont="1" applyFill="1" applyBorder="1" applyAlignment="1">
      <alignment horizontal="right" vertical="center"/>
    </xf>
    <xf numFmtId="0" fontId="20" fillId="2" borderId="8" xfId="0" applyFont="1" applyFill="1" applyBorder="1" applyAlignment="1">
      <alignment horizontal="right" vertical="center"/>
    </xf>
    <xf numFmtId="0" fontId="20" fillId="2" borderId="12" xfId="0" applyFont="1" applyFill="1" applyBorder="1" applyAlignment="1">
      <alignment horizontal="center" vertical="center"/>
    </xf>
    <xf numFmtId="0" fontId="20" fillId="2" borderId="6" xfId="0" applyFont="1" applyFill="1" applyBorder="1" applyAlignment="1">
      <alignment horizontal="center" vertical="center"/>
    </xf>
    <xf numFmtId="0" fontId="12" fillId="2" borderId="6" xfId="0" applyFont="1" applyFill="1" applyBorder="1" applyAlignment="1">
      <alignment horizontal="center" vertical="center"/>
    </xf>
    <xf numFmtId="0" fontId="9" fillId="2" borderId="6" xfId="0" applyFont="1" applyFill="1" applyBorder="1" applyAlignment="1">
      <alignment horizontal="center" vertical="center"/>
    </xf>
    <xf numFmtId="0" fontId="13" fillId="0" borderId="12" xfId="0" applyFont="1" applyBorder="1" applyAlignment="1" applyProtection="1">
      <alignment horizontal="right" vertical="center" wrapText="1"/>
      <protection locked="0"/>
    </xf>
    <xf numFmtId="0" fontId="8" fillId="14" borderId="5" xfId="0" applyFont="1" applyFill="1" applyBorder="1" applyAlignment="1">
      <alignment horizontal="center" vertical="center" wrapText="1"/>
    </xf>
    <xf numFmtId="0" fontId="8" fillId="14" borderId="5" xfId="0" applyFont="1" applyFill="1" applyBorder="1" applyAlignment="1">
      <alignment horizontal="center" vertical="center"/>
    </xf>
    <xf numFmtId="0" fontId="8" fillId="8" borderId="5" xfId="0" applyFont="1" applyFill="1" applyBorder="1" applyAlignment="1">
      <alignment horizontal="center" vertical="center" wrapText="1"/>
    </xf>
    <xf numFmtId="0" fontId="8" fillId="12" borderId="5"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8" fillId="11" borderId="5"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7" xfId="0" applyFont="1" applyBorder="1" applyAlignment="1">
      <alignment horizontal="center" vertical="center"/>
    </xf>
    <xf numFmtId="0" fontId="8" fillId="0" borderId="13" xfId="0" applyFont="1" applyBorder="1" applyAlignment="1">
      <alignment horizontal="center" vertical="center"/>
    </xf>
    <xf numFmtId="0" fontId="5" fillId="2" borderId="5" xfId="0" applyFont="1" applyFill="1" applyBorder="1" applyAlignment="1">
      <alignment horizontal="left" vertical="center" wrapText="1"/>
    </xf>
    <xf numFmtId="0" fontId="10" fillId="9" borderId="5"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5" xfId="0" applyFont="1" applyFill="1" applyBorder="1" applyAlignment="1">
      <alignment horizontal="center" vertical="center"/>
    </xf>
    <xf numFmtId="0" fontId="8" fillId="9" borderId="5"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7" borderId="5" xfId="0" applyFont="1" applyFill="1" applyBorder="1" applyAlignment="1">
      <alignment horizontal="center" vertical="center"/>
    </xf>
    <xf numFmtId="0" fontId="8" fillId="13" borderId="5" xfId="0" applyFont="1" applyFill="1" applyBorder="1" applyAlignment="1">
      <alignment horizontal="center" vertical="center" wrapText="1"/>
    </xf>
    <xf numFmtId="0" fontId="8" fillId="13" borderId="5" xfId="0" applyFont="1" applyFill="1" applyBorder="1" applyAlignment="1">
      <alignment horizontal="center" vertical="center"/>
    </xf>
    <xf numFmtId="0" fontId="0" fillId="0" borderId="0" xfId="0" applyAlignment="1">
      <alignment horizontal="center" vertical="center" wrapText="1"/>
    </xf>
    <xf numFmtId="0" fontId="24" fillId="2" borderId="0" xfId="0" applyFont="1" applyFill="1" applyAlignment="1">
      <alignment horizontal="center" vertical="center" wrapText="1"/>
    </xf>
    <xf numFmtId="0" fontId="2" fillId="2" borderId="0" xfId="0" applyFont="1" applyFill="1" applyAlignment="1">
      <alignment horizontal="left" vertical="center" wrapText="1"/>
    </xf>
    <xf numFmtId="0" fontId="0" fillId="2" borderId="0" xfId="0" applyFill="1" applyAlignment="1">
      <alignment horizontal="left" vertical="center" wrapText="1"/>
    </xf>
    <xf numFmtId="0" fontId="5" fillId="2" borderId="0" xfId="0" applyFont="1" applyFill="1" applyAlignment="1">
      <alignment horizontal="left" vertical="center" wrapText="1"/>
    </xf>
    <xf numFmtId="0" fontId="8" fillId="0" borderId="0" xfId="0" applyFont="1" applyAlignment="1" applyProtection="1">
      <alignment horizontal="center" wrapText="1"/>
      <protection locked="0"/>
    </xf>
    <xf numFmtId="0" fontId="0" fillId="0" borderId="0" xfId="0" applyAlignment="1">
      <alignment horizontal="left" vertical="top" wrapText="1"/>
    </xf>
    <xf numFmtId="0" fontId="27" fillId="0" borderId="0" xfId="0" applyFont="1" applyAlignment="1" applyProtection="1">
      <alignment horizontal="left" vertical="top" wrapText="1"/>
      <protection locked="0"/>
    </xf>
  </cellXfs>
  <cellStyles count="3">
    <cellStyle name="Hiperłącze" xfId="2" builtinId="8"/>
    <cellStyle name="Normalny" xfId="0" builtinId="0"/>
    <cellStyle name="Procentowy" xfId="1" builtinId="5"/>
  </cellStyles>
  <dxfs count="70">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3</xdr:row>
      <xdr:rowOff>14288</xdr:rowOff>
    </xdr:from>
    <xdr:to>
      <xdr:col>10</xdr:col>
      <xdr:colOff>104140</xdr:colOff>
      <xdr:row>4</xdr:row>
      <xdr:rowOff>14288</xdr:rowOff>
    </xdr:to>
    <xdr:pic>
      <xdr:nvPicPr>
        <xdr:cNvPr id="3" name="Obraz 2" descr="Logotypy FENIKS, RP, UE i NFOŚiGW">
          <a:extLst>
            <a:ext uri="{FF2B5EF4-FFF2-40B4-BE49-F238E27FC236}">
              <a16:creationId xmlns:a16="http://schemas.microsoft.com/office/drawing/2014/main" id="{7B9150C6-B381-4EC4-5347-75522F726CD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7825" y="585788"/>
          <a:ext cx="7295515" cy="7620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W45"/>
  <sheetViews>
    <sheetView tabSelected="1" view="pageBreakPreview" zoomScale="75" zoomScaleNormal="100" zoomScaleSheetLayoutView="75" workbookViewId="0">
      <selection activeCell="M5" sqref="M5"/>
    </sheetView>
  </sheetViews>
  <sheetFormatPr defaultRowHeight="15" x14ac:dyDescent="0.25"/>
  <cols>
    <col min="2" max="11" width="13.7109375" customWidth="1"/>
    <col min="12" max="15" width="15.7109375" customWidth="1"/>
    <col min="16" max="16" width="0" hidden="1" customWidth="1"/>
  </cols>
  <sheetData>
    <row r="4" spans="2:16" ht="60" customHeight="1" x14ac:dyDescent="0.25">
      <c r="B4" s="203"/>
      <c r="C4" s="203"/>
      <c r="D4" s="203"/>
      <c r="E4" s="203"/>
      <c r="F4" s="203"/>
      <c r="G4" s="203"/>
      <c r="H4" s="203"/>
      <c r="I4" s="203"/>
      <c r="J4" s="203"/>
      <c r="K4" s="203"/>
    </row>
    <row r="5" spans="2:16" ht="110.1" customHeight="1" x14ac:dyDescent="0.25">
      <c r="B5" s="204" t="s">
        <v>292</v>
      </c>
      <c r="C5" s="205"/>
      <c r="D5" s="205"/>
      <c r="E5" s="205"/>
      <c r="F5" s="205"/>
      <c r="G5" s="205"/>
      <c r="H5" s="205"/>
      <c r="I5" s="205"/>
      <c r="J5" s="205"/>
      <c r="K5" s="206"/>
    </row>
    <row r="6" spans="2:16" ht="24.95" customHeight="1" x14ac:dyDescent="0.25">
      <c r="B6" s="207" t="s">
        <v>124</v>
      </c>
      <c r="C6" s="208"/>
      <c r="D6" s="208"/>
      <c r="E6" s="208"/>
      <c r="F6" s="208"/>
      <c r="G6" s="208"/>
      <c r="H6" s="208"/>
      <c r="I6" s="208"/>
      <c r="J6" s="208"/>
      <c r="K6" s="209"/>
    </row>
    <row r="7" spans="2:16" ht="24.95" customHeight="1" x14ac:dyDescent="0.25">
      <c r="B7" s="191" t="s">
        <v>125</v>
      </c>
      <c r="C7" s="192"/>
      <c r="D7" s="192"/>
      <c r="E7" s="210"/>
      <c r="F7" s="210"/>
      <c r="G7" s="210"/>
      <c r="H7" s="210"/>
      <c r="I7" s="210"/>
      <c r="J7" s="210"/>
      <c r="K7" s="211"/>
    </row>
    <row r="8" spans="2:16" ht="24.95" customHeight="1" x14ac:dyDescent="0.25">
      <c r="B8" s="191" t="s">
        <v>126</v>
      </c>
      <c r="C8" s="192"/>
      <c r="D8" s="192"/>
      <c r="E8" s="210"/>
      <c r="F8" s="210"/>
      <c r="G8" s="210"/>
      <c r="H8" s="210"/>
      <c r="I8" s="210"/>
      <c r="J8" s="210"/>
      <c r="K8" s="211"/>
      <c r="P8" t="s">
        <v>65</v>
      </c>
    </row>
    <row r="9" spans="2:16" ht="24.95" customHeight="1" x14ac:dyDescent="0.25">
      <c r="B9" s="191" t="s">
        <v>127</v>
      </c>
      <c r="C9" s="192"/>
      <c r="D9" s="192"/>
      <c r="E9" s="210"/>
      <c r="F9" s="210"/>
      <c r="G9" s="210"/>
      <c r="H9" s="210"/>
      <c r="I9" s="210"/>
      <c r="J9" s="210"/>
      <c r="K9" s="211"/>
      <c r="P9" t="s">
        <v>70</v>
      </c>
    </row>
    <row r="10" spans="2:16" ht="24.95" customHeight="1" x14ac:dyDescent="0.25">
      <c r="B10" s="191" t="s">
        <v>257</v>
      </c>
      <c r="C10" s="192"/>
      <c r="D10" s="192"/>
      <c r="E10" s="210"/>
      <c r="F10" s="210"/>
      <c r="G10" s="210"/>
      <c r="H10" s="210"/>
      <c r="I10" s="210"/>
      <c r="J10" s="210"/>
      <c r="K10" s="211"/>
      <c r="L10" s="214" t="s">
        <v>275</v>
      </c>
      <c r="M10" s="215"/>
      <c r="N10" s="215"/>
      <c r="O10" s="215"/>
    </row>
    <row r="11" spans="2:16" ht="69.95" customHeight="1" x14ac:dyDescent="0.25">
      <c r="B11" s="217" t="s">
        <v>251</v>
      </c>
      <c r="C11" s="218"/>
      <c r="D11" s="218"/>
      <c r="E11" s="219"/>
      <c r="F11" s="219"/>
      <c r="G11" s="220" t="s">
        <v>250</v>
      </c>
      <c r="H11" s="220"/>
      <c r="I11" s="220"/>
      <c r="J11" s="221"/>
      <c r="K11" s="222"/>
      <c r="L11" s="216"/>
      <c r="M11" s="215"/>
      <c r="N11" s="215"/>
      <c r="O11" s="215"/>
    </row>
    <row r="12" spans="2:16" ht="24.95" customHeight="1" x14ac:dyDescent="0.25">
      <c r="B12" s="193" t="s">
        <v>128</v>
      </c>
      <c r="C12" s="194"/>
      <c r="D12" s="194"/>
      <c r="E12" s="194"/>
      <c r="F12" s="194"/>
      <c r="G12" s="194"/>
      <c r="H12" s="194"/>
      <c r="I12" s="194"/>
      <c r="J12" s="194"/>
      <c r="K12" s="195"/>
    </row>
    <row r="13" spans="2:16" ht="24.95" customHeight="1" x14ac:dyDescent="0.25">
      <c r="B13" s="21" t="s">
        <v>129</v>
      </c>
      <c r="C13" s="200" t="s">
        <v>130</v>
      </c>
      <c r="D13" s="200"/>
      <c r="E13" s="200"/>
      <c r="F13" s="200"/>
      <c r="G13" s="200"/>
      <c r="H13" s="200"/>
      <c r="I13" s="200"/>
      <c r="J13" s="201" t="s">
        <v>264</v>
      </c>
      <c r="K13" s="202"/>
      <c r="L13" s="73"/>
      <c r="M13" s="148"/>
    </row>
    <row r="14" spans="2:16" ht="35.1" customHeight="1" x14ac:dyDescent="0.25">
      <c r="B14" s="21">
        <v>1</v>
      </c>
      <c r="C14" s="200" t="str">
        <f>IF('B-01'!$E$5&lt;&gt;"",'B-01'!$E$5,"")</f>
        <v/>
      </c>
      <c r="D14" s="200"/>
      <c r="E14" s="200"/>
      <c r="F14" s="200"/>
      <c r="G14" s="200"/>
      <c r="H14" s="200"/>
      <c r="I14" s="200"/>
      <c r="J14" s="22" t="str">
        <f>IF('B-01'!$I$9&lt;&gt;"",'B-01'!$I$9,"-")</f>
        <v>-</v>
      </c>
      <c r="K14" s="23" t="s">
        <v>12</v>
      </c>
      <c r="L14" s="22"/>
      <c r="M14" s="145"/>
    </row>
    <row r="15" spans="2:16" ht="35.1" customHeight="1" x14ac:dyDescent="0.25">
      <c r="B15" s="21">
        <v>2</v>
      </c>
      <c r="C15" s="200" t="str">
        <f>IF('B-02'!$E$5&lt;&gt;"",'B-02'!$E$5,"")</f>
        <v/>
      </c>
      <c r="D15" s="200"/>
      <c r="E15" s="200"/>
      <c r="F15" s="200"/>
      <c r="G15" s="200"/>
      <c r="H15" s="200"/>
      <c r="I15" s="200"/>
      <c r="J15" s="22" t="str">
        <f>IF('B-02'!$I$9&lt;&gt;"",'B-02'!$I$9,"-")</f>
        <v>-</v>
      </c>
      <c r="K15" s="23" t="s">
        <v>12</v>
      </c>
      <c r="L15" s="22"/>
      <c r="M15" s="145"/>
    </row>
    <row r="16" spans="2:16" ht="35.1" customHeight="1" x14ac:dyDescent="0.25">
      <c r="B16" s="21">
        <v>3</v>
      </c>
      <c r="C16" s="200" t="str">
        <f>IF('B-03'!$E$5&lt;&gt;"",'B-03'!$E$5,"")</f>
        <v/>
      </c>
      <c r="D16" s="200"/>
      <c r="E16" s="200"/>
      <c r="F16" s="200"/>
      <c r="G16" s="200"/>
      <c r="H16" s="200"/>
      <c r="I16" s="200"/>
      <c r="J16" s="22" t="str">
        <f>IF('B-03'!$I$9&lt;&gt;"",'B-03'!$I$9,"-")</f>
        <v>-</v>
      </c>
      <c r="K16" s="23" t="s">
        <v>12</v>
      </c>
      <c r="L16" s="22"/>
      <c r="M16" s="145"/>
    </row>
    <row r="17" spans="2:23" ht="35.1" customHeight="1" x14ac:dyDescent="0.25">
      <c r="B17" s="21">
        <v>4</v>
      </c>
      <c r="C17" s="200" t="str">
        <f>IF('B-04'!$E$5&lt;&gt;"",'B-04'!$E$5,"")</f>
        <v/>
      </c>
      <c r="D17" s="200"/>
      <c r="E17" s="200"/>
      <c r="F17" s="200"/>
      <c r="G17" s="200"/>
      <c r="H17" s="200"/>
      <c r="I17" s="200"/>
      <c r="J17" s="22" t="str">
        <f>IF('B-04'!$I$9&lt;&gt;"",'B-04'!$I$9,"-")</f>
        <v>-</v>
      </c>
      <c r="K17" s="23" t="s">
        <v>12</v>
      </c>
      <c r="L17" s="22"/>
      <c r="M17" s="145"/>
    </row>
    <row r="18" spans="2:23" ht="35.1" customHeight="1" x14ac:dyDescent="0.25">
      <c r="B18" s="21">
        <v>5</v>
      </c>
      <c r="C18" s="200" t="str">
        <f>IF('B-05'!$E$5&lt;&gt;"",'B-05'!$E$5,"")</f>
        <v/>
      </c>
      <c r="D18" s="200"/>
      <c r="E18" s="200"/>
      <c r="F18" s="200"/>
      <c r="G18" s="200"/>
      <c r="H18" s="200"/>
      <c r="I18" s="200"/>
      <c r="J18" s="22" t="str">
        <f>IF('B-05'!$I$9&lt;&gt;"",'B-05'!$I$9,"-")</f>
        <v>-</v>
      </c>
      <c r="K18" s="23" t="s">
        <v>12</v>
      </c>
      <c r="L18" s="22"/>
      <c r="M18" s="145"/>
    </row>
    <row r="19" spans="2:23" ht="35.1" customHeight="1" x14ac:dyDescent="0.25">
      <c r="B19" s="21">
        <v>6</v>
      </c>
      <c r="C19" s="200" t="str">
        <f>IF('B-06'!$E$5&lt;&gt;"",'B-06'!$E$5,"")</f>
        <v/>
      </c>
      <c r="D19" s="200"/>
      <c r="E19" s="200"/>
      <c r="F19" s="200"/>
      <c r="G19" s="200"/>
      <c r="H19" s="200"/>
      <c r="I19" s="200"/>
      <c r="J19" s="22" t="str">
        <f>IF('B-06'!$I$9&lt;&gt;"",'B-06'!$I$9,"-")</f>
        <v>-</v>
      </c>
      <c r="K19" s="23" t="s">
        <v>12</v>
      </c>
      <c r="L19" s="22"/>
      <c r="M19" s="145"/>
    </row>
    <row r="20" spans="2:23" ht="35.1" customHeight="1" x14ac:dyDescent="0.25">
      <c r="B20" s="21">
        <v>7</v>
      </c>
      <c r="C20" s="200" t="str">
        <f>IF('B-07'!$E$5&lt;&gt;"",'B-07'!$E$5,"")</f>
        <v/>
      </c>
      <c r="D20" s="200"/>
      <c r="E20" s="200"/>
      <c r="F20" s="200"/>
      <c r="G20" s="200"/>
      <c r="H20" s="200"/>
      <c r="I20" s="200"/>
      <c r="J20" s="22" t="str">
        <f>IF('B-07'!$I$9&lt;&gt;"",'B-07'!$I$9,"-")</f>
        <v>-</v>
      </c>
      <c r="K20" s="23" t="s">
        <v>12</v>
      </c>
      <c r="L20" s="22"/>
      <c r="M20" s="145"/>
    </row>
    <row r="21" spans="2:23" ht="24.95" customHeight="1" x14ac:dyDescent="0.25">
      <c r="B21" s="191" t="s">
        <v>131</v>
      </c>
      <c r="C21" s="192"/>
      <c r="D21" s="192"/>
      <c r="E21" s="192"/>
      <c r="F21" s="192"/>
      <c r="G21" s="192"/>
      <c r="H21" s="192"/>
      <c r="I21" s="192"/>
      <c r="J21" s="22">
        <f>SUM(J14:J20)</f>
        <v>0</v>
      </c>
      <c r="K21" s="23" t="s">
        <v>12</v>
      </c>
      <c r="L21" s="146"/>
      <c r="M21" s="145"/>
    </row>
    <row r="22" spans="2:23" ht="39.950000000000003" customHeight="1" x14ac:dyDescent="0.25">
      <c r="B22" s="193" t="s">
        <v>237</v>
      </c>
      <c r="C22" s="194"/>
      <c r="D22" s="194"/>
      <c r="E22" s="194"/>
      <c r="F22" s="194"/>
      <c r="G22" s="194"/>
      <c r="H22" s="194"/>
      <c r="I22" s="194"/>
      <c r="J22" s="194"/>
      <c r="K22" s="195"/>
    </row>
    <row r="23" spans="2:23" ht="24.95" customHeight="1" x14ac:dyDescent="0.25">
      <c r="B23" s="196" t="s">
        <v>132</v>
      </c>
      <c r="C23" s="197"/>
      <c r="D23" s="197"/>
      <c r="E23" s="197"/>
      <c r="F23" s="197"/>
      <c r="G23" s="197"/>
      <c r="H23" s="24" t="s">
        <v>133</v>
      </c>
      <c r="I23" s="197" t="s">
        <v>134</v>
      </c>
      <c r="J23" s="197"/>
      <c r="K23" s="25" t="s">
        <v>135</v>
      </c>
    </row>
    <row r="24" spans="2:23" ht="24.95" customHeight="1" x14ac:dyDescent="0.25">
      <c r="B24" s="176" t="s">
        <v>281</v>
      </c>
      <c r="C24" s="177"/>
      <c r="D24" s="177"/>
      <c r="E24" s="177"/>
      <c r="F24" s="177"/>
      <c r="G24" s="177"/>
      <c r="H24" s="27" t="s">
        <v>136</v>
      </c>
      <c r="I24" s="28">
        <f>J21</f>
        <v>0</v>
      </c>
      <c r="J24" s="26" t="s">
        <v>12</v>
      </c>
      <c r="K24" s="7"/>
      <c r="L24" s="77" t="s">
        <v>248</v>
      </c>
    </row>
    <row r="25" spans="2:23" ht="24.95" customHeight="1" x14ac:dyDescent="0.25">
      <c r="B25" s="176" t="s">
        <v>282</v>
      </c>
      <c r="C25" s="177"/>
      <c r="D25" s="177"/>
      <c r="E25" s="177"/>
      <c r="F25" s="177"/>
      <c r="G25" s="177"/>
      <c r="H25" s="27" t="s">
        <v>138</v>
      </c>
      <c r="I25" s="175">
        <f>'2.ZakresRzeczowy'!I14</f>
        <v>0</v>
      </c>
      <c r="J25" s="26" t="s">
        <v>7</v>
      </c>
      <c r="K25" s="7"/>
      <c r="L25" s="77"/>
    </row>
    <row r="26" spans="2:23" ht="24.95" customHeight="1" x14ac:dyDescent="0.25">
      <c r="B26" s="176" t="s">
        <v>137</v>
      </c>
      <c r="C26" s="177"/>
      <c r="D26" s="177"/>
      <c r="E26" s="177"/>
      <c r="F26" s="177"/>
      <c r="G26" s="177"/>
      <c r="H26" s="27" t="s">
        <v>138</v>
      </c>
      <c r="I26" s="29">
        <f>7-COUNTBLANK(C14:C20)</f>
        <v>0</v>
      </c>
      <c r="J26" s="26" t="s">
        <v>7</v>
      </c>
      <c r="K26" s="7"/>
    </row>
    <row r="27" spans="2:23" ht="24.95" customHeight="1" x14ac:dyDescent="0.25">
      <c r="B27" s="176" t="s">
        <v>139</v>
      </c>
      <c r="C27" s="177"/>
      <c r="D27" s="177"/>
      <c r="E27" s="177"/>
      <c r="F27" s="177"/>
      <c r="G27" s="177"/>
      <c r="H27" s="27" t="s">
        <v>140</v>
      </c>
      <c r="I27" s="28">
        <f>'2.ZakresRzeczowy'!X14</f>
        <v>0</v>
      </c>
      <c r="J27" s="26" t="s">
        <v>99</v>
      </c>
      <c r="K27" s="7"/>
    </row>
    <row r="28" spans="2:23" ht="24.95" customHeight="1" x14ac:dyDescent="0.25">
      <c r="B28" s="176" t="s">
        <v>141</v>
      </c>
      <c r="C28" s="177"/>
      <c r="D28" s="177"/>
      <c r="E28" s="177"/>
      <c r="F28" s="177"/>
      <c r="G28" s="177"/>
      <c r="H28" s="30" t="s">
        <v>142</v>
      </c>
      <c r="I28" s="28">
        <f>'2.ZakresRzeczowy'!V14</f>
        <v>0</v>
      </c>
      <c r="J28" s="26" t="s">
        <v>94</v>
      </c>
      <c r="K28" s="7"/>
    </row>
    <row r="29" spans="2:23" ht="24.95" customHeight="1" x14ac:dyDescent="0.25">
      <c r="B29" s="176" t="s">
        <v>235</v>
      </c>
      <c r="C29" s="177"/>
      <c r="D29" s="177"/>
      <c r="E29" s="177"/>
      <c r="F29" s="177"/>
      <c r="G29" s="177"/>
      <c r="H29" s="27" t="s">
        <v>138</v>
      </c>
      <c r="I29" s="35"/>
      <c r="J29" s="26" t="s">
        <v>7</v>
      </c>
      <c r="K29" s="7"/>
      <c r="L29" s="187" t="s">
        <v>284</v>
      </c>
      <c r="M29" s="188"/>
      <c r="N29" s="188"/>
      <c r="O29" s="188"/>
      <c r="P29" s="188"/>
      <c r="Q29" s="188"/>
      <c r="R29" s="188"/>
      <c r="S29" s="188"/>
      <c r="T29" s="188"/>
      <c r="U29" s="188"/>
      <c r="V29" s="188"/>
      <c r="W29" s="188"/>
    </row>
    <row r="30" spans="2:23" ht="24.95" customHeight="1" x14ac:dyDescent="0.25">
      <c r="B30" s="176" t="s">
        <v>236</v>
      </c>
      <c r="C30" s="177"/>
      <c r="D30" s="177"/>
      <c r="E30" s="177"/>
      <c r="F30" s="177"/>
      <c r="G30" s="177"/>
      <c r="H30" s="27" t="s">
        <v>138</v>
      </c>
      <c r="I30" s="35"/>
      <c r="J30" s="26" t="s">
        <v>7</v>
      </c>
      <c r="K30" s="7"/>
      <c r="L30" s="187" t="s">
        <v>285</v>
      </c>
      <c r="M30" s="188"/>
      <c r="N30" s="188"/>
      <c r="O30" s="188"/>
      <c r="P30" s="188"/>
      <c r="Q30" s="188"/>
      <c r="R30" s="188"/>
      <c r="S30" s="188"/>
      <c r="T30" s="188"/>
      <c r="U30" s="188"/>
      <c r="V30" s="188"/>
      <c r="W30" s="188"/>
    </row>
    <row r="31" spans="2:23" ht="24.95" customHeight="1" x14ac:dyDescent="0.25">
      <c r="B31" s="189" t="s">
        <v>233</v>
      </c>
      <c r="C31" s="190"/>
      <c r="D31" s="190"/>
      <c r="E31" s="190"/>
      <c r="F31" s="190"/>
      <c r="G31" s="190"/>
      <c r="H31" s="27" t="s">
        <v>143</v>
      </c>
      <c r="I31" s="33">
        <f>'2.ZakresRzeczowy'!Y14</f>
        <v>0</v>
      </c>
      <c r="J31" s="32" t="s">
        <v>216</v>
      </c>
      <c r="K31" s="7"/>
    </row>
    <row r="32" spans="2:23" ht="24.95" customHeight="1" x14ac:dyDescent="0.25">
      <c r="B32" s="189" t="s">
        <v>234</v>
      </c>
      <c r="C32" s="190"/>
      <c r="D32" s="190"/>
      <c r="E32" s="190"/>
      <c r="F32" s="190"/>
      <c r="G32" s="190"/>
      <c r="H32" s="27" t="s">
        <v>144</v>
      </c>
      <c r="I32" s="34">
        <f>'2.ZakresRzeczowy'!Q14</f>
        <v>0</v>
      </c>
      <c r="J32" s="32" t="s">
        <v>145</v>
      </c>
      <c r="K32" s="7"/>
    </row>
    <row r="33" spans="2:15" ht="39.950000000000003" customHeight="1" x14ac:dyDescent="0.25">
      <c r="B33" s="193" t="s">
        <v>238</v>
      </c>
      <c r="C33" s="194"/>
      <c r="D33" s="194"/>
      <c r="E33" s="194"/>
      <c r="F33" s="194"/>
      <c r="G33" s="194"/>
      <c r="H33" s="194"/>
      <c r="I33" s="194"/>
      <c r="J33" s="194"/>
      <c r="K33" s="195"/>
    </row>
    <row r="34" spans="2:15" ht="24.95" customHeight="1" x14ac:dyDescent="0.25">
      <c r="B34" s="196" t="s">
        <v>132</v>
      </c>
      <c r="C34" s="197"/>
      <c r="D34" s="197"/>
      <c r="E34" s="197"/>
      <c r="F34" s="197"/>
      <c r="G34" s="197"/>
      <c r="H34" s="24" t="s">
        <v>133</v>
      </c>
      <c r="I34" s="197" t="s">
        <v>146</v>
      </c>
      <c r="J34" s="197"/>
      <c r="K34" s="25" t="s">
        <v>135</v>
      </c>
    </row>
    <row r="35" spans="2:15" ht="24.95" customHeight="1" x14ac:dyDescent="0.25">
      <c r="B35" s="176" t="s">
        <v>147</v>
      </c>
      <c r="C35" s="177"/>
      <c r="D35" s="177"/>
      <c r="E35" s="177"/>
      <c r="F35" s="177"/>
      <c r="G35" s="177"/>
      <c r="H35" s="27" t="s">
        <v>148</v>
      </c>
      <c r="I35" s="28">
        <f>'3.BilansEnergii'!I17</f>
        <v>0</v>
      </c>
      <c r="J35" s="26" t="s">
        <v>149</v>
      </c>
      <c r="K35" s="7"/>
      <c r="L35" s="77" t="s">
        <v>249</v>
      </c>
    </row>
    <row r="36" spans="2:15" ht="24.95" customHeight="1" x14ac:dyDescent="0.25">
      <c r="B36" s="176" t="s">
        <v>150</v>
      </c>
      <c r="C36" s="177"/>
      <c r="D36" s="177"/>
      <c r="E36" s="177"/>
      <c r="F36" s="177"/>
      <c r="G36" s="177"/>
      <c r="H36" s="27" t="s">
        <v>148</v>
      </c>
      <c r="I36" s="28">
        <f>'3.BilansEnergii'!I18</f>
        <v>0</v>
      </c>
      <c r="J36" s="26" t="s">
        <v>149</v>
      </c>
      <c r="K36" s="7"/>
    </row>
    <row r="37" spans="2:15" ht="24.95" customHeight="1" x14ac:dyDescent="0.25">
      <c r="B37" s="176" t="s">
        <v>151</v>
      </c>
      <c r="C37" s="177"/>
      <c r="D37" s="177"/>
      <c r="E37" s="177"/>
      <c r="F37" s="177"/>
      <c r="G37" s="177"/>
      <c r="H37" s="27" t="s">
        <v>148</v>
      </c>
      <c r="I37" s="28">
        <f>'3.BilansEnergii'!I19</f>
        <v>0</v>
      </c>
      <c r="J37" s="26" t="s">
        <v>149</v>
      </c>
      <c r="K37" s="7"/>
    </row>
    <row r="38" spans="2:15" ht="24.95" customHeight="1" x14ac:dyDescent="0.25">
      <c r="B38" s="176" t="s">
        <v>247</v>
      </c>
      <c r="C38" s="177"/>
      <c r="D38" s="177"/>
      <c r="E38" s="177"/>
      <c r="F38" s="177"/>
      <c r="G38" s="177"/>
      <c r="H38" s="27" t="s">
        <v>148</v>
      </c>
      <c r="I38" s="28">
        <f>'3.BilansEnergii'!I21</f>
        <v>0</v>
      </c>
      <c r="J38" s="26" t="s">
        <v>149</v>
      </c>
      <c r="K38" s="7"/>
      <c r="L38" s="212"/>
      <c r="M38" s="213"/>
      <c r="N38" s="147"/>
      <c r="O38" s="145"/>
    </row>
    <row r="39" spans="2:15" ht="24.95" customHeight="1" x14ac:dyDescent="0.25">
      <c r="B39" s="176" t="s">
        <v>152</v>
      </c>
      <c r="C39" s="177"/>
      <c r="D39" s="177"/>
      <c r="E39" s="177"/>
      <c r="F39" s="177"/>
      <c r="G39" s="177"/>
      <c r="H39" s="27" t="s">
        <v>153</v>
      </c>
      <c r="I39" s="28">
        <f>'3.BilansEnergii'!I23</f>
        <v>0</v>
      </c>
      <c r="J39" s="26" t="s">
        <v>63</v>
      </c>
      <c r="K39" s="7"/>
    </row>
    <row r="40" spans="2:15" ht="24.95" customHeight="1" x14ac:dyDescent="0.25">
      <c r="B40" s="178" t="s">
        <v>154</v>
      </c>
      <c r="C40" s="179"/>
      <c r="D40" s="179"/>
      <c r="E40" s="179"/>
      <c r="F40" s="179"/>
      <c r="G40" s="179"/>
      <c r="H40" s="179"/>
      <c r="I40" s="179"/>
      <c r="J40" s="179"/>
      <c r="K40" s="180"/>
    </row>
    <row r="41" spans="2:15" ht="24.95" customHeight="1" x14ac:dyDescent="0.25">
      <c r="B41" s="178"/>
      <c r="C41" s="179"/>
      <c r="D41" s="179"/>
      <c r="E41" s="179"/>
      <c r="F41" s="179"/>
      <c r="G41" s="179"/>
      <c r="H41" s="179"/>
      <c r="I41" s="179"/>
      <c r="J41" s="179"/>
      <c r="K41" s="180"/>
    </row>
    <row r="42" spans="2:15" ht="24.95" customHeight="1" x14ac:dyDescent="0.25">
      <c r="B42" s="181" t="s">
        <v>252</v>
      </c>
      <c r="C42" s="182"/>
      <c r="D42" s="182"/>
      <c r="E42" s="182" t="s">
        <v>253</v>
      </c>
      <c r="F42" s="182"/>
      <c r="G42" s="182"/>
      <c r="H42" s="182"/>
      <c r="I42" s="182" t="s">
        <v>269</v>
      </c>
      <c r="J42" s="182"/>
      <c r="K42" s="185"/>
    </row>
    <row r="43" spans="2:15" ht="24.95" customHeight="1" x14ac:dyDescent="0.25">
      <c r="B43" s="181"/>
      <c r="C43" s="182"/>
      <c r="D43" s="182"/>
      <c r="E43" s="182"/>
      <c r="F43" s="182"/>
      <c r="G43" s="182"/>
      <c r="H43" s="182"/>
      <c r="I43" s="182"/>
      <c r="J43" s="182"/>
      <c r="K43" s="185"/>
    </row>
    <row r="44" spans="2:15" ht="24.95" customHeight="1" x14ac:dyDescent="0.25">
      <c r="B44" s="183"/>
      <c r="C44" s="184"/>
      <c r="D44" s="184"/>
      <c r="E44" s="184"/>
      <c r="F44" s="184"/>
      <c r="G44" s="184"/>
      <c r="H44" s="184"/>
      <c r="I44" s="184"/>
      <c r="J44" s="184"/>
      <c r="K44" s="186"/>
    </row>
    <row r="45" spans="2:15" ht="160.5" customHeight="1" x14ac:dyDescent="0.25">
      <c r="B45" s="198" t="s">
        <v>258</v>
      </c>
      <c r="C45" s="199"/>
      <c r="D45" s="199"/>
      <c r="E45" s="199"/>
      <c r="F45" s="199"/>
      <c r="G45" s="199"/>
      <c r="H45" s="199"/>
      <c r="I45" s="199"/>
      <c r="J45" s="199"/>
      <c r="K45" s="199"/>
    </row>
  </sheetData>
  <sheetProtection password="DE15" sheet="1" formatCells="0" formatColumns="0" formatRows="0" insertColumns="0" insertRows="0" deleteColumns="0" deleteRows="0"/>
  <mergeCells count="55">
    <mergeCell ref="L38:M38"/>
    <mergeCell ref="L10:O11"/>
    <mergeCell ref="B11:D11"/>
    <mergeCell ref="E11:F11"/>
    <mergeCell ref="G11:I11"/>
    <mergeCell ref="J11:K11"/>
    <mergeCell ref="C15:I15"/>
    <mergeCell ref="C16:I16"/>
    <mergeCell ref="C17:I17"/>
    <mergeCell ref="C18:I18"/>
    <mergeCell ref="B24:G24"/>
    <mergeCell ref="B26:G26"/>
    <mergeCell ref="B27:G27"/>
    <mergeCell ref="B28:G28"/>
    <mergeCell ref="C19:I19"/>
    <mergeCell ref="C20:I20"/>
    <mergeCell ref="B45:K45"/>
    <mergeCell ref="C13:I13"/>
    <mergeCell ref="J13:K13"/>
    <mergeCell ref="B4:K4"/>
    <mergeCell ref="B5:K5"/>
    <mergeCell ref="B6:K6"/>
    <mergeCell ref="B7:D7"/>
    <mergeCell ref="E7:K7"/>
    <mergeCell ref="B8:D8"/>
    <mergeCell ref="E8:K8"/>
    <mergeCell ref="B9:D9"/>
    <mergeCell ref="E9:K9"/>
    <mergeCell ref="B10:D10"/>
    <mergeCell ref="E10:K10"/>
    <mergeCell ref="B12:K12"/>
    <mergeCell ref="C14:I14"/>
    <mergeCell ref="B21:I21"/>
    <mergeCell ref="B22:K22"/>
    <mergeCell ref="B23:G23"/>
    <mergeCell ref="I23:J23"/>
    <mergeCell ref="B38:G38"/>
    <mergeCell ref="B33:K33"/>
    <mergeCell ref="B34:G34"/>
    <mergeCell ref="I34:J34"/>
    <mergeCell ref="B35:G35"/>
    <mergeCell ref="B36:G36"/>
    <mergeCell ref="B37:G37"/>
    <mergeCell ref="B25:G25"/>
    <mergeCell ref="L29:W29"/>
    <mergeCell ref="B30:G30"/>
    <mergeCell ref="L30:W30"/>
    <mergeCell ref="B31:G31"/>
    <mergeCell ref="B32:G32"/>
    <mergeCell ref="B29:G29"/>
    <mergeCell ref="B39:G39"/>
    <mergeCell ref="B40:K41"/>
    <mergeCell ref="B42:D44"/>
    <mergeCell ref="E42:H44"/>
    <mergeCell ref="I42:K44"/>
  </mergeCells>
  <dataValidations count="1">
    <dataValidation type="list" allowBlank="1" showInputMessage="1" showErrorMessage="1" promptTitle="Wybierz z listy:" sqref="E11:F11">
      <formula1>$P$8:$P$9</formula1>
    </dataValidation>
  </dataValidations>
  <pageMargins left="0.7" right="0.7" top="0.75" bottom="0.75" header="0.3" footer="0.3"/>
  <pageSetup paperSize="9" scale="59"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E35"/>
  <sheetViews>
    <sheetView view="pageBreakPreview" zoomScale="75" zoomScaleNormal="100" zoomScaleSheetLayoutView="75" workbookViewId="0">
      <selection activeCell="E2" sqref="E2:W2"/>
    </sheetView>
  </sheetViews>
  <sheetFormatPr defaultRowHeight="15" x14ac:dyDescent="0.25"/>
  <cols>
    <col min="2" max="2" width="8.7109375" customWidth="1"/>
    <col min="3" max="5" width="15.7109375" customWidth="1"/>
    <col min="6" max="23" width="12.7109375" customWidth="1"/>
    <col min="26" max="31" width="12.7109375" customWidth="1"/>
  </cols>
  <sheetData>
    <row r="2" spans="2:31" ht="60" customHeight="1" x14ac:dyDescent="0.25">
      <c r="B2" s="237" t="str">
        <f>IF('1.StrTytułowa'!E9&lt;&gt;"",'1.StrTytułowa'!E9,"")</f>
        <v/>
      </c>
      <c r="C2" s="238"/>
      <c r="D2" s="238"/>
      <c r="E2" s="239" t="str">
        <f>IF('1.StrTytułowa'!E7&lt;&gt;"",'1.StrTytułowa'!E7,"")</f>
        <v/>
      </c>
      <c r="F2" s="239"/>
      <c r="G2" s="239"/>
      <c r="H2" s="239"/>
      <c r="I2" s="239"/>
      <c r="J2" s="239"/>
      <c r="K2" s="239"/>
      <c r="L2" s="239"/>
      <c r="M2" s="239"/>
      <c r="N2" s="239"/>
      <c r="O2" s="239"/>
      <c r="P2" s="239"/>
      <c r="Q2" s="239"/>
      <c r="R2" s="239"/>
      <c r="S2" s="239"/>
      <c r="T2" s="239"/>
      <c r="U2" s="239"/>
      <c r="V2" s="239"/>
      <c r="W2" s="240"/>
    </row>
    <row r="3" spans="2:31" s="61" customFormat="1" ht="60" customHeight="1" x14ac:dyDescent="0.25">
      <c r="B3" s="385" t="s">
        <v>188</v>
      </c>
      <c r="C3" s="385"/>
      <c r="D3" s="385"/>
      <c r="E3" s="385"/>
      <c r="F3" s="385"/>
      <c r="G3" s="385"/>
      <c r="H3" s="385"/>
      <c r="I3" s="385"/>
      <c r="J3" s="385"/>
      <c r="K3" s="385"/>
      <c r="L3" s="385"/>
      <c r="M3" s="385"/>
      <c r="N3" s="385"/>
      <c r="O3" s="385"/>
      <c r="P3" s="385"/>
      <c r="Q3" s="385"/>
      <c r="R3" s="385"/>
      <c r="S3" s="385"/>
      <c r="T3" s="385"/>
      <c r="U3" s="385"/>
      <c r="V3" s="385"/>
      <c r="W3" s="385"/>
    </row>
    <row r="4" spans="2:31" ht="60" customHeight="1" x14ac:dyDescent="0.25">
      <c r="B4" s="244" t="s">
        <v>66</v>
      </c>
      <c r="C4" s="244" t="s">
        <v>189</v>
      </c>
      <c r="D4" s="244"/>
      <c r="E4" s="244"/>
      <c r="F4" s="386" t="s">
        <v>190</v>
      </c>
      <c r="G4" s="386"/>
      <c r="H4" s="386"/>
      <c r="I4" s="386"/>
      <c r="J4" s="386"/>
      <c r="K4" s="386"/>
      <c r="L4" s="387" t="s">
        <v>191</v>
      </c>
      <c r="M4" s="387"/>
      <c r="N4" s="387"/>
      <c r="O4" s="387"/>
      <c r="P4" s="387"/>
      <c r="Q4" s="387"/>
      <c r="R4" s="388" t="s">
        <v>192</v>
      </c>
      <c r="S4" s="389"/>
      <c r="T4" s="389"/>
      <c r="U4" s="389"/>
      <c r="V4" s="389"/>
      <c r="W4" s="389"/>
    </row>
    <row r="5" spans="2:31" ht="60" customHeight="1" x14ac:dyDescent="0.25">
      <c r="B5" s="244"/>
      <c r="C5" s="244"/>
      <c r="D5" s="244"/>
      <c r="E5" s="244"/>
      <c r="F5" s="96" t="s">
        <v>193</v>
      </c>
      <c r="G5" s="390" t="s">
        <v>194</v>
      </c>
      <c r="H5" s="390"/>
      <c r="I5" s="390" t="s">
        <v>210</v>
      </c>
      <c r="J5" s="377" t="s">
        <v>211</v>
      </c>
      <c r="K5" s="378" t="s">
        <v>212</v>
      </c>
      <c r="L5" s="37" t="s">
        <v>193</v>
      </c>
      <c r="M5" s="245" t="s">
        <v>194</v>
      </c>
      <c r="N5" s="245"/>
      <c r="O5" s="245" t="s">
        <v>210</v>
      </c>
      <c r="P5" s="375" t="s">
        <v>211</v>
      </c>
      <c r="Q5" s="376" t="s">
        <v>212</v>
      </c>
      <c r="R5" s="391" t="s">
        <v>227</v>
      </c>
      <c r="S5" s="392"/>
      <c r="T5" s="393" t="s">
        <v>263</v>
      </c>
      <c r="U5" s="394"/>
      <c r="V5" s="373" t="s">
        <v>226</v>
      </c>
      <c r="W5" s="374"/>
      <c r="Z5" s="310" t="s">
        <v>273</v>
      </c>
      <c r="AA5" s="311"/>
      <c r="AB5" s="311"/>
      <c r="AC5" s="311"/>
      <c r="AD5" s="311"/>
      <c r="AE5" s="312"/>
    </row>
    <row r="6" spans="2:31" ht="102" x14ac:dyDescent="0.25">
      <c r="B6" s="244"/>
      <c r="C6" s="244"/>
      <c r="D6" s="244"/>
      <c r="E6" s="244"/>
      <c r="F6" s="96" t="s">
        <v>195</v>
      </c>
      <c r="G6" s="96" t="s">
        <v>196</v>
      </c>
      <c r="H6" s="96" t="s">
        <v>197</v>
      </c>
      <c r="I6" s="390"/>
      <c r="J6" s="377"/>
      <c r="K6" s="378"/>
      <c r="L6" s="37" t="s">
        <v>195</v>
      </c>
      <c r="M6" s="37" t="s">
        <v>196</v>
      </c>
      <c r="N6" s="37" t="s">
        <v>197</v>
      </c>
      <c r="O6" s="245"/>
      <c r="P6" s="375"/>
      <c r="Q6" s="376"/>
      <c r="R6" s="97" t="s">
        <v>228</v>
      </c>
      <c r="S6" s="97" t="s">
        <v>229</v>
      </c>
      <c r="T6" s="99" t="s">
        <v>268</v>
      </c>
      <c r="U6" s="99" t="s">
        <v>229</v>
      </c>
      <c r="V6" s="101" t="s">
        <v>225</v>
      </c>
      <c r="W6" s="101" t="s">
        <v>229</v>
      </c>
      <c r="Z6" s="379" t="s">
        <v>271</v>
      </c>
      <c r="AA6" s="380"/>
      <c r="AB6" s="379" t="s">
        <v>272</v>
      </c>
      <c r="AC6" s="380"/>
      <c r="AD6" s="379" t="s">
        <v>274</v>
      </c>
      <c r="AE6" s="383"/>
    </row>
    <row r="7" spans="2:31" ht="15" customHeight="1" x14ac:dyDescent="0.25">
      <c r="B7" s="36"/>
      <c r="C7" s="244">
        <v>2</v>
      </c>
      <c r="D7" s="244"/>
      <c r="E7" s="244"/>
      <c r="F7" s="103">
        <v>3</v>
      </c>
      <c r="G7" s="103">
        <v>6</v>
      </c>
      <c r="H7" s="103">
        <v>7</v>
      </c>
      <c r="I7" s="103">
        <v>8</v>
      </c>
      <c r="J7" s="104">
        <v>9</v>
      </c>
      <c r="K7" s="105">
        <v>10</v>
      </c>
      <c r="L7" s="106">
        <v>11</v>
      </c>
      <c r="M7" s="106">
        <v>14</v>
      </c>
      <c r="N7" s="106">
        <v>15</v>
      </c>
      <c r="O7" s="106">
        <v>16</v>
      </c>
      <c r="P7" s="107">
        <v>17</v>
      </c>
      <c r="Q7" s="108">
        <v>18</v>
      </c>
      <c r="R7" s="98">
        <v>19</v>
      </c>
      <c r="S7" s="98">
        <v>20</v>
      </c>
      <c r="T7" s="100">
        <v>21</v>
      </c>
      <c r="U7" s="100">
        <v>22</v>
      </c>
      <c r="V7" s="102">
        <v>23</v>
      </c>
      <c r="W7" s="101">
        <v>24</v>
      </c>
      <c r="Z7" s="381"/>
      <c r="AA7" s="382"/>
      <c r="AB7" s="381"/>
      <c r="AC7" s="382"/>
      <c r="AD7" s="212"/>
      <c r="AE7" s="384"/>
    </row>
    <row r="8" spans="2:31" ht="39.950000000000003" customHeight="1" x14ac:dyDescent="0.25">
      <c r="B8" s="109">
        <v>1</v>
      </c>
      <c r="C8" s="270" t="str">
        <f>'1.StrTytułowa'!C14</f>
        <v/>
      </c>
      <c r="D8" s="270"/>
      <c r="E8" s="270"/>
      <c r="F8" s="110" t="str">
        <f>IF('B-01'!$H$24&lt;&gt;0,'B-01'!$H$24,"")</f>
        <v/>
      </c>
      <c r="G8" s="111" t="str">
        <f>IF('B-01'!$H$25&lt;&gt;0,'B-01'!$H$25,"")</f>
        <v/>
      </c>
      <c r="H8" s="111" t="str">
        <f>IF('B-01'!$H$26&lt;&gt;0,'B-01'!$H$26,"")</f>
        <v/>
      </c>
      <c r="I8" s="112" t="str">
        <f>IF('B-01'!$H$27&lt;&gt;0,'B-01'!$H$27,"")</f>
        <v/>
      </c>
      <c r="J8" s="113" t="str">
        <f>IF('B-01'!$H$28&lt;&gt;0,'B-01'!$H$28,"")</f>
        <v/>
      </c>
      <c r="K8" s="114" t="str">
        <f>IF('B-01'!$H$29&lt;&gt;0,'B-01'!$H$29,"")</f>
        <v/>
      </c>
      <c r="L8" s="45" t="str">
        <f>IF('B-01'!$N$24&lt;&gt;0,'B-01'!$N$24,"")</f>
        <v/>
      </c>
      <c r="M8" s="46" t="str">
        <f>IF('B-01'!$N$25&lt;&gt;0,'B-01'!$N$25,"")</f>
        <v/>
      </c>
      <c r="N8" s="46" t="str">
        <f>IF('B-01'!$N$26&lt;&gt;0,'B-01'!$N$26,"")</f>
        <v/>
      </c>
      <c r="O8" s="115" t="str">
        <f>IF('B-01'!$N$27&lt;&gt;0,'B-01'!$N$27,"")</f>
        <v/>
      </c>
      <c r="P8" s="116" t="str">
        <f>IF('B-01'!$N$28&lt;&gt;0,'B-01'!$N$28,"")</f>
        <v/>
      </c>
      <c r="Q8" s="117" t="str">
        <f>IF('B-01'!$N$29&lt;&gt;0,'B-01'!$N$29,"")</f>
        <v/>
      </c>
      <c r="R8" s="118" t="str">
        <f>IFERROR(I8-O8,"")</f>
        <v/>
      </c>
      <c r="S8" s="119" t="str">
        <f>IFERROR(1-O8/I8,"-")</f>
        <v>-</v>
      </c>
      <c r="T8" s="120" t="str">
        <f>IFERROR(J8-P8,"")</f>
        <v/>
      </c>
      <c r="U8" s="121" t="str">
        <f>IFERROR(1-P8/J8,"-")</f>
        <v>-</v>
      </c>
      <c r="V8" s="122" t="str">
        <f>IFERROR(K8-Q8,"")</f>
        <v/>
      </c>
      <c r="W8" s="11" t="str">
        <f>IFERROR(1-Q8/K8,"-")</f>
        <v>-</v>
      </c>
      <c r="Z8" s="153" t="str">
        <f>IF('B-01'!$M$9&lt;&gt;"",'B-01'!$M$9,"-")</f>
        <v>-</v>
      </c>
      <c r="AA8" s="154" t="s">
        <v>12</v>
      </c>
      <c r="AB8" s="153" t="str">
        <f>IFERROR(J8/Z8,"-")</f>
        <v>-</v>
      </c>
      <c r="AC8" s="154" t="s">
        <v>270</v>
      </c>
      <c r="AD8" s="159" t="str">
        <f>IFERROR(P8/Z8,"-")</f>
        <v>-</v>
      </c>
      <c r="AE8" s="154" t="s">
        <v>270</v>
      </c>
    </row>
    <row r="9" spans="2:31" ht="39.950000000000003" customHeight="1" x14ac:dyDescent="0.25">
      <c r="B9" s="109">
        <v>2</v>
      </c>
      <c r="C9" s="270" t="str">
        <f>'1.StrTytułowa'!C15</f>
        <v/>
      </c>
      <c r="D9" s="270"/>
      <c r="E9" s="270"/>
      <c r="F9" s="110" t="str">
        <f>IF('B-02'!$H$24&lt;&gt;0,'B-02'!$H$24,"")</f>
        <v/>
      </c>
      <c r="G9" s="111" t="str">
        <f>IF('B-02'!$H$25&lt;&gt;0,'B-02'!$H$25,"")</f>
        <v/>
      </c>
      <c r="H9" s="111" t="str">
        <f>IF('B-02'!$H$26&lt;&gt;0,'B-02'!$H$26,"")</f>
        <v/>
      </c>
      <c r="I9" s="112" t="str">
        <f>IF('B-02'!$H$27&lt;&gt;0,'B-02'!$H$27,"")</f>
        <v/>
      </c>
      <c r="J9" s="113" t="str">
        <f>IF('B-02'!$H$28&lt;&gt;0,'B-02'!$H$28,"")</f>
        <v/>
      </c>
      <c r="K9" s="114" t="str">
        <f>IF('B-02'!$H$29&lt;&gt;0,'B-02'!$H$29,"")</f>
        <v/>
      </c>
      <c r="L9" s="45" t="str">
        <f>IF('B-02'!$N$24&lt;&gt;0,'B-02'!$N$24,"")</f>
        <v/>
      </c>
      <c r="M9" s="46" t="str">
        <f>IF('B-02'!$N$25&lt;&gt;0,'B-02'!$N$25,"")</f>
        <v/>
      </c>
      <c r="N9" s="46" t="str">
        <f>IF('B-02'!$N$26&lt;&gt;0,'B-02'!$N$26,"")</f>
        <v/>
      </c>
      <c r="O9" s="115" t="str">
        <f>IF('B-02'!$N$27&lt;&gt;0,'B-02'!$N$27,"")</f>
        <v/>
      </c>
      <c r="P9" s="116" t="str">
        <f>IF('B-02'!$N$28&lt;&gt;0,'B-02'!$N$28,"")</f>
        <v/>
      </c>
      <c r="Q9" s="117" t="str">
        <f>IF('B-02'!$N$29&lt;&gt;0,'B-02'!$N$29,"")</f>
        <v/>
      </c>
      <c r="R9" s="118" t="str">
        <f>IFERROR(I9-O9,"")</f>
        <v/>
      </c>
      <c r="S9" s="119" t="str">
        <f t="shared" ref="S9:S15" si="0">IFERROR(1-O9/I9,"-")</f>
        <v>-</v>
      </c>
      <c r="T9" s="120" t="str">
        <f t="shared" ref="T9:T14" si="1">IFERROR(J9-P9,"")</f>
        <v/>
      </c>
      <c r="U9" s="121" t="str">
        <f t="shared" ref="U9:U15" si="2">IFERROR(1-P9/J9,"-")</f>
        <v>-</v>
      </c>
      <c r="V9" s="122" t="str">
        <f t="shared" ref="V9:V14" si="3">IFERROR(K9-Q9,"")</f>
        <v/>
      </c>
      <c r="W9" s="11" t="str">
        <f t="shared" ref="W9:W15" si="4">IFERROR(1-Q9/K9,"-")</f>
        <v>-</v>
      </c>
      <c r="Z9" s="155" t="str">
        <f>IF('B-02'!$M$9&lt;&gt;"",'B-02'!$M$9,"-")</f>
        <v>-</v>
      </c>
      <c r="AA9" s="156" t="s">
        <v>12</v>
      </c>
      <c r="AB9" s="155" t="str">
        <f t="shared" ref="AB9:AB15" si="5">IFERROR(J9/Z9,"-")</f>
        <v>-</v>
      </c>
      <c r="AC9" s="156" t="s">
        <v>270</v>
      </c>
      <c r="AD9" s="160" t="str">
        <f t="shared" ref="AD9:AD15" si="6">IFERROR(P9/Z9,"-")</f>
        <v>-</v>
      </c>
      <c r="AE9" s="156" t="s">
        <v>270</v>
      </c>
    </row>
    <row r="10" spans="2:31" ht="39.950000000000003" customHeight="1" x14ac:dyDescent="0.25">
      <c r="B10" s="109">
        <v>3</v>
      </c>
      <c r="C10" s="270" t="str">
        <f>'1.StrTytułowa'!C16</f>
        <v/>
      </c>
      <c r="D10" s="270"/>
      <c r="E10" s="270"/>
      <c r="F10" s="110" t="str">
        <f>IF('B-03'!$H$24&lt;&gt;0,'B-03'!$H$24,"")</f>
        <v/>
      </c>
      <c r="G10" s="111" t="str">
        <f>IF('B-03'!$H$25&lt;&gt;0,'B-03'!$H$25,"")</f>
        <v/>
      </c>
      <c r="H10" s="111" t="str">
        <f>IF('B-03'!$H$26&lt;&gt;0,'B-03'!$H$26,"")</f>
        <v/>
      </c>
      <c r="I10" s="112" t="str">
        <f>IF('B-03'!$H$27&lt;&gt;0,'B-03'!$H$27,"")</f>
        <v/>
      </c>
      <c r="J10" s="113" t="str">
        <f>IF('B-03'!$H$28&lt;&gt;0,'B-03'!$H$28,"")</f>
        <v/>
      </c>
      <c r="K10" s="114" t="str">
        <f>IF('B-03'!$H$29&lt;&gt;0,'B-03'!$H$29,"")</f>
        <v/>
      </c>
      <c r="L10" s="45" t="str">
        <f>IF('B-03'!$N$24&lt;&gt;0,'B-03'!$N$24,"")</f>
        <v/>
      </c>
      <c r="M10" s="46" t="str">
        <f>IF('B-03'!$N$25&lt;&gt;0,'B-03'!$N$25,"")</f>
        <v/>
      </c>
      <c r="N10" s="46" t="str">
        <f>IF('B-03'!$N$26&lt;&gt;0,'B-03'!$N$26,"")</f>
        <v/>
      </c>
      <c r="O10" s="115" t="str">
        <f>IF('B-03'!$N$27&lt;&gt;0,'B-03'!$N$27,"")</f>
        <v/>
      </c>
      <c r="P10" s="116" t="str">
        <f>IF('B-03'!$N$28&lt;&gt;0,'B-03'!$N$28,"")</f>
        <v/>
      </c>
      <c r="Q10" s="117" t="str">
        <f>IF('B-03'!$N$29&lt;&gt;0,'B-03'!$N$29,"")</f>
        <v/>
      </c>
      <c r="R10" s="118" t="str">
        <f t="shared" ref="R10:R14" si="7">IFERROR(I10-O10,"")</f>
        <v/>
      </c>
      <c r="S10" s="119" t="str">
        <f t="shared" si="0"/>
        <v>-</v>
      </c>
      <c r="T10" s="120" t="str">
        <f t="shared" si="1"/>
        <v/>
      </c>
      <c r="U10" s="121" t="str">
        <f t="shared" si="2"/>
        <v>-</v>
      </c>
      <c r="V10" s="122" t="str">
        <f t="shared" si="3"/>
        <v/>
      </c>
      <c r="W10" s="11" t="str">
        <f t="shared" si="4"/>
        <v>-</v>
      </c>
      <c r="Z10" s="155" t="str">
        <f>IF('B-03'!$M$9&lt;&gt;"",'B-03'!$M$9,"-")</f>
        <v>-</v>
      </c>
      <c r="AA10" s="156" t="s">
        <v>12</v>
      </c>
      <c r="AB10" s="155" t="str">
        <f t="shared" si="5"/>
        <v>-</v>
      </c>
      <c r="AC10" s="156" t="s">
        <v>270</v>
      </c>
      <c r="AD10" s="160" t="str">
        <f t="shared" si="6"/>
        <v>-</v>
      </c>
      <c r="AE10" s="156" t="s">
        <v>270</v>
      </c>
    </row>
    <row r="11" spans="2:31" ht="39.950000000000003" customHeight="1" x14ac:dyDescent="0.25">
      <c r="B11" s="109">
        <v>4</v>
      </c>
      <c r="C11" s="270" t="str">
        <f>'1.StrTytułowa'!C17</f>
        <v/>
      </c>
      <c r="D11" s="270"/>
      <c r="E11" s="270"/>
      <c r="F11" s="110" t="str">
        <f>IF('B-04'!$H$24&lt;&gt;0,'B-04'!$H$24,"")</f>
        <v/>
      </c>
      <c r="G11" s="111" t="str">
        <f>IF('B-04'!$H$25&lt;&gt;0,'B-04'!$H$25,"")</f>
        <v/>
      </c>
      <c r="H11" s="111" t="str">
        <f>IF('B-04'!$H$26&lt;&gt;0,'B-04'!$H$26,"")</f>
        <v/>
      </c>
      <c r="I11" s="112" t="str">
        <f>IF('B-04'!$H$27&lt;&gt;0,'B-04'!$H$27,"")</f>
        <v/>
      </c>
      <c r="J11" s="113" t="str">
        <f>IF('B-04'!$H$28&lt;&gt;0,'B-04'!$H$28,"")</f>
        <v/>
      </c>
      <c r="K11" s="114" t="str">
        <f>IF('B-04'!$H$29&lt;&gt;0,'B-04'!$H$29,"")</f>
        <v/>
      </c>
      <c r="L11" s="45" t="str">
        <f>IF('B-04'!$N$24&lt;&gt;0,'B-04'!$N$24,"")</f>
        <v/>
      </c>
      <c r="M11" s="46" t="str">
        <f>IF('B-04'!$N$25&lt;&gt;0,'B-04'!$N$25,"")</f>
        <v/>
      </c>
      <c r="N11" s="46" t="str">
        <f>IF('B-04'!$N$26&lt;&gt;0,'B-04'!$N$26,"")</f>
        <v/>
      </c>
      <c r="O11" s="115" t="str">
        <f>IF('B-04'!$N$27&lt;&gt;0,'B-04'!$N$27,"")</f>
        <v/>
      </c>
      <c r="P11" s="116" t="str">
        <f>IF('B-04'!$N$28&lt;&gt;0,'B-04'!$N$28,"")</f>
        <v/>
      </c>
      <c r="Q11" s="117" t="str">
        <f>IF('B-04'!$N$29&lt;&gt;0,'B-04'!$N$29,"")</f>
        <v/>
      </c>
      <c r="R11" s="118" t="str">
        <f t="shared" si="7"/>
        <v/>
      </c>
      <c r="S11" s="119" t="str">
        <f t="shared" si="0"/>
        <v>-</v>
      </c>
      <c r="T11" s="120" t="str">
        <f t="shared" si="1"/>
        <v/>
      </c>
      <c r="U11" s="121" t="str">
        <f t="shared" si="2"/>
        <v>-</v>
      </c>
      <c r="V11" s="122" t="str">
        <f t="shared" si="3"/>
        <v/>
      </c>
      <c r="W11" s="11" t="str">
        <f t="shared" si="4"/>
        <v>-</v>
      </c>
      <c r="Z11" s="155" t="str">
        <f>IF('B-04'!$M$9&lt;&gt;"",'B-04'!$M$9,"-")</f>
        <v>-</v>
      </c>
      <c r="AA11" s="156" t="s">
        <v>12</v>
      </c>
      <c r="AB11" s="155" t="str">
        <f t="shared" si="5"/>
        <v>-</v>
      </c>
      <c r="AC11" s="156" t="s">
        <v>270</v>
      </c>
      <c r="AD11" s="160" t="str">
        <f t="shared" si="6"/>
        <v>-</v>
      </c>
      <c r="AE11" s="156" t="s">
        <v>270</v>
      </c>
    </row>
    <row r="12" spans="2:31" ht="39.950000000000003" customHeight="1" x14ac:dyDescent="0.25">
      <c r="B12" s="109">
        <v>5</v>
      </c>
      <c r="C12" s="270" t="str">
        <f>'1.StrTytułowa'!C18</f>
        <v/>
      </c>
      <c r="D12" s="270"/>
      <c r="E12" s="270"/>
      <c r="F12" s="110" t="str">
        <f>IF('B-05'!$H$24&lt;&gt;0,'B-05'!$H$24,"")</f>
        <v/>
      </c>
      <c r="G12" s="111" t="str">
        <f>IF('B-05'!$H$25&lt;&gt;0,'B-05'!$H$25,"")</f>
        <v/>
      </c>
      <c r="H12" s="111" t="str">
        <f>IF('B-05'!$H$26&lt;&gt;0,'B-05'!$H$26,"")</f>
        <v/>
      </c>
      <c r="I12" s="112" t="str">
        <f>IF('B-05'!$H$27&lt;&gt;0,'B-05'!$H$27,"")</f>
        <v/>
      </c>
      <c r="J12" s="113" t="str">
        <f>IF('B-05'!$H$28&lt;&gt;0,'B-05'!$H$28,"")</f>
        <v/>
      </c>
      <c r="K12" s="114" t="str">
        <f>IF('B-05'!$H$29&lt;&gt;0,'B-05'!$H$29,"")</f>
        <v/>
      </c>
      <c r="L12" s="45" t="str">
        <f>IF('B-05'!$N$24&lt;&gt;0,'B-05'!$N$24,"")</f>
        <v/>
      </c>
      <c r="M12" s="46" t="str">
        <f>IF('B-05'!$N$25&lt;&gt;0,'B-05'!$N$25,"")</f>
        <v/>
      </c>
      <c r="N12" s="46" t="str">
        <f>IF('B-05'!$N$26&lt;&gt;0,'B-05'!$N$26,"")</f>
        <v/>
      </c>
      <c r="O12" s="115" t="str">
        <f>IF('B-05'!$N$27&lt;&gt;0,'B-05'!$N$27,"")</f>
        <v/>
      </c>
      <c r="P12" s="116" t="str">
        <f>IF('B-05'!$N$28&lt;&gt;0,'B-05'!$N$28,"")</f>
        <v/>
      </c>
      <c r="Q12" s="117" t="str">
        <f>IF('B-05'!$N$29&lt;&gt;0,'B-05'!$N$29,"")</f>
        <v/>
      </c>
      <c r="R12" s="118" t="str">
        <f t="shared" si="7"/>
        <v/>
      </c>
      <c r="S12" s="119" t="str">
        <f t="shared" si="0"/>
        <v>-</v>
      </c>
      <c r="T12" s="120" t="str">
        <f t="shared" si="1"/>
        <v/>
      </c>
      <c r="U12" s="121" t="str">
        <f t="shared" si="2"/>
        <v>-</v>
      </c>
      <c r="V12" s="122" t="str">
        <f t="shared" si="3"/>
        <v/>
      </c>
      <c r="W12" s="11" t="str">
        <f t="shared" si="4"/>
        <v>-</v>
      </c>
      <c r="Z12" s="155" t="str">
        <f>IF('B-05'!$M$9&lt;&gt;"",'B-05'!$M$9,"-")</f>
        <v>-</v>
      </c>
      <c r="AA12" s="156" t="s">
        <v>12</v>
      </c>
      <c r="AB12" s="155" t="str">
        <f t="shared" si="5"/>
        <v>-</v>
      </c>
      <c r="AC12" s="156" t="s">
        <v>270</v>
      </c>
      <c r="AD12" s="160" t="str">
        <f t="shared" si="6"/>
        <v>-</v>
      </c>
      <c r="AE12" s="156" t="s">
        <v>270</v>
      </c>
    </row>
    <row r="13" spans="2:31" ht="39.950000000000003" customHeight="1" x14ac:dyDescent="0.25">
      <c r="B13" s="109">
        <v>6</v>
      </c>
      <c r="C13" s="270" t="str">
        <f>'1.StrTytułowa'!C19</f>
        <v/>
      </c>
      <c r="D13" s="270"/>
      <c r="E13" s="270"/>
      <c r="F13" s="110" t="str">
        <f>IF('B-06'!$H$24&lt;&gt;0,'B-06'!$H$24,"")</f>
        <v/>
      </c>
      <c r="G13" s="111" t="str">
        <f>IF('B-06'!$H$25&lt;&gt;0,'B-06'!$H$25,"")</f>
        <v/>
      </c>
      <c r="H13" s="111" t="str">
        <f>IF('B-06'!$H$26&lt;&gt;0,'B-06'!$H$26,"")</f>
        <v/>
      </c>
      <c r="I13" s="112" t="str">
        <f>IF('B-06'!$H$27&lt;&gt;0,'B-06'!$H$27,"")</f>
        <v/>
      </c>
      <c r="J13" s="113" t="str">
        <f>IF('B-06'!$H$28&lt;&gt;0,'B-06'!$H$28,"")</f>
        <v/>
      </c>
      <c r="K13" s="114" t="str">
        <f>IF('B-06'!$H$29&lt;&gt;0,'B-06'!$H$29,"")</f>
        <v/>
      </c>
      <c r="L13" s="45" t="str">
        <f>IF('B-06'!$N$24&lt;&gt;0,'B-06'!$N$24,"")</f>
        <v/>
      </c>
      <c r="M13" s="46" t="str">
        <f>IF('B-06'!$N$25&lt;&gt;0,'B-06'!$N$25,"")</f>
        <v/>
      </c>
      <c r="N13" s="46" t="str">
        <f>IF('B-06'!$N$26&lt;&gt;0,'B-06'!$N$26,"")</f>
        <v/>
      </c>
      <c r="O13" s="115" t="str">
        <f>IF('B-06'!$N$27&lt;&gt;0,'B-06'!$N$27,"")</f>
        <v/>
      </c>
      <c r="P13" s="116" t="str">
        <f>IF('B-06'!$N$28&lt;&gt;0,'B-06'!$N$28,"")</f>
        <v/>
      </c>
      <c r="Q13" s="117" t="str">
        <f>IF('B-06'!$N$29&lt;&gt;0,'B-06'!$N$29,"")</f>
        <v/>
      </c>
      <c r="R13" s="118" t="str">
        <f t="shared" si="7"/>
        <v/>
      </c>
      <c r="S13" s="119" t="str">
        <f t="shared" si="0"/>
        <v>-</v>
      </c>
      <c r="T13" s="120" t="str">
        <f t="shared" si="1"/>
        <v/>
      </c>
      <c r="U13" s="121" t="str">
        <f t="shared" si="2"/>
        <v>-</v>
      </c>
      <c r="V13" s="122" t="str">
        <f t="shared" si="3"/>
        <v/>
      </c>
      <c r="W13" s="11" t="str">
        <f t="shared" si="4"/>
        <v>-</v>
      </c>
      <c r="Z13" s="155" t="str">
        <f>IF('B-06'!$M$9&lt;&gt;"",'B-06'!$M$9,"-")</f>
        <v>-</v>
      </c>
      <c r="AA13" s="156" t="s">
        <v>12</v>
      </c>
      <c r="AB13" s="155" t="str">
        <f t="shared" si="5"/>
        <v>-</v>
      </c>
      <c r="AC13" s="156" t="s">
        <v>270</v>
      </c>
      <c r="AD13" s="160" t="str">
        <f t="shared" si="6"/>
        <v>-</v>
      </c>
      <c r="AE13" s="156" t="s">
        <v>270</v>
      </c>
    </row>
    <row r="14" spans="2:31" ht="39.950000000000003" customHeight="1" thickBot="1" x14ac:dyDescent="0.3">
      <c r="B14" s="109">
        <v>7</v>
      </c>
      <c r="C14" s="270" t="str">
        <f>'1.StrTytułowa'!C20</f>
        <v/>
      </c>
      <c r="D14" s="270"/>
      <c r="E14" s="270"/>
      <c r="F14" s="110" t="str">
        <f>IF('B-07'!$H$24&lt;&gt;0,'B-07'!$H$24,"")</f>
        <v/>
      </c>
      <c r="G14" s="111" t="str">
        <f>IF('B-07'!$H$25&lt;&gt;0,'B-07'!$H$25,"")</f>
        <v/>
      </c>
      <c r="H14" s="111" t="str">
        <f>IF('B-07'!$H$26&lt;&gt;0,'B-07'!$H$26,"")</f>
        <v/>
      </c>
      <c r="I14" s="112" t="str">
        <f>IF('B-07'!$H$27&lt;&gt;0,'B-07'!$H$27,"")</f>
        <v/>
      </c>
      <c r="J14" s="113" t="str">
        <f>IF('B-07'!$H$28&lt;&gt;0,'B-07'!$H$28,"")</f>
        <v/>
      </c>
      <c r="K14" s="114" t="str">
        <f>IF('B-07'!$H$29&lt;&gt;0,'B-07'!$H$29,"")</f>
        <v/>
      </c>
      <c r="L14" s="45" t="str">
        <f>IF('B-07'!$N$24&lt;&gt;0,'B-07'!$N$24,"")</f>
        <v/>
      </c>
      <c r="M14" s="46" t="str">
        <f>IF('B-07'!$N$25&lt;&gt;0,'B-07'!$N$25,"")</f>
        <v/>
      </c>
      <c r="N14" s="46" t="str">
        <f>IF('B-07'!$N$26&lt;&gt;0,'B-07'!$N$26,"")</f>
        <v/>
      </c>
      <c r="O14" s="115" t="str">
        <f>IF('B-07'!$N$27&lt;&gt;0,'B-07'!$N$27,"")</f>
        <v/>
      </c>
      <c r="P14" s="116" t="str">
        <f>IF('B-07'!$N$28&lt;&gt;0,'B-07'!$N$28,"")</f>
        <v/>
      </c>
      <c r="Q14" s="117" t="str">
        <f>IF('B-07'!$N$29&lt;&gt;0,'B-07'!$N$29,"")</f>
        <v/>
      </c>
      <c r="R14" s="123" t="str">
        <f t="shared" si="7"/>
        <v/>
      </c>
      <c r="S14" s="124" t="str">
        <f t="shared" si="0"/>
        <v>-</v>
      </c>
      <c r="T14" s="120" t="str">
        <f t="shared" si="1"/>
        <v/>
      </c>
      <c r="U14" s="125" t="str">
        <f t="shared" si="2"/>
        <v>-</v>
      </c>
      <c r="V14" s="122" t="str">
        <f t="shared" si="3"/>
        <v/>
      </c>
      <c r="W14" s="12" t="str">
        <f t="shared" si="4"/>
        <v>-</v>
      </c>
      <c r="Z14" s="157" t="str">
        <f>IF('B-07'!$M$9&lt;&gt;"",'B-07'!$M$9,"-")</f>
        <v>-</v>
      </c>
      <c r="AA14" s="158" t="s">
        <v>12</v>
      </c>
      <c r="AB14" s="157" t="str">
        <f t="shared" si="5"/>
        <v>-</v>
      </c>
      <c r="AC14" s="158" t="s">
        <v>270</v>
      </c>
      <c r="AD14" s="161" t="str">
        <f t="shared" si="6"/>
        <v>-</v>
      </c>
      <c r="AE14" s="158" t="s">
        <v>270</v>
      </c>
    </row>
    <row r="15" spans="2:31" ht="39.950000000000003" customHeight="1" x14ac:dyDescent="0.25">
      <c r="B15" s="367" t="s">
        <v>183</v>
      </c>
      <c r="C15" s="367"/>
      <c r="D15" s="367"/>
      <c r="E15" s="367"/>
      <c r="F15" s="126">
        <f>SUM(F8:F14)</f>
        <v>0</v>
      </c>
      <c r="G15" s="126">
        <f t="shared" ref="G15:H15" si="8">SUM(G8:G14)</f>
        <v>0</v>
      </c>
      <c r="H15" s="126">
        <f t="shared" si="8"/>
        <v>0</v>
      </c>
      <c r="I15" s="126">
        <f>SUM(I8:I14)</f>
        <v>0</v>
      </c>
      <c r="J15" s="127">
        <f>SUM(J8:J14)</f>
        <v>0</v>
      </c>
      <c r="K15" s="128">
        <f>SUM(K8:K14)</f>
        <v>0</v>
      </c>
      <c r="L15" s="129">
        <f>SUM(L8:L14)</f>
        <v>0</v>
      </c>
      <c r="M15" s="129">
        <f>SUM(M8:M14)</f>
        <v>0</v>
      </c>
      <c r="N15" s="129">
        <f t="shared" ref="N15:P15" si="9">SUM(N8:N14)</f>
        <v>0</v>
      </c>
      <c r="O15" s="129">
        <f t="shared" si="9"/>
        <v>0</v>
      </c>
      <c r="P15" s="130">
        <f t="shared" si="9"/>
        <v>0</v>
      </c>
      <c r="Q15" s="131">
        <f>SUM(Q8:Q14)</f>
        <v>0</v>
      </c>
      <c r="R15" s="168">
        <f>SUM(R8:R14)</f>
        <v>0</v>
      </c>
      <c r="S15" s="169" t="str">
        <f t="shared" si="0"/>
        <v>-</v>
      </c>
      <c r="T15" s="170">
        <f>SUM(T8:T14)</f>
        <v>0</v>
      </c>
      <c r="U15" s="171" t="str">
        <f t="shared" si="2"/>
        <v>-</v>
      </c>
      <c r="V15" s="172">
        <f>SUM(V8:V14)</f>
        <v>0</v>
      </c>
      <c r="W15" s="173" t="str">
        <f t="shared" si="4"/>
        <v>-</v>
      </c>
      <c r="Z15" s="149">
        <f>SUM(Z8:Z14)</f>
        <v>0</v>
      </c>
      <c r="AA15" s="150" t="s">
        <v>12</v>
      </c>
      <c r="AB15" s="151" t="str">
        <f t="shared" si="5"/>
        <v>-</v>
      </c>
      <c r="AC15" s="150" t="s">
        <v>270</v>
      </c>
      <c r="AD15" s="152" t="str">
        <f t="shared" si="6"/>
        <v>-</v>
      </c>
      <c r="AE15" s="150" t="s">
        <v>270</v>
      </c>
    </row>
    <row r="16" spans="2:31" ht="24.95" customHeight="1" x14ac:dyDescent="0.25">
      <c r="B16" s="368" t="s">
        <v>198</v>
      </c>
      <c r="C16" s="369"/>
      <c r="D16" s="369"/>
      <c r="E16" s="369"/>
      <c r="F16" s="369"/>
      <c r="G16" s="369"/>
      <c r="H16" s="369"/>
      <c r="I16" s="370"/>
      <c r="J16" s="370"/>
      <c r="K16" s="371"/>
      <c r="L16" s="371"/>
      <c r="M16" s="351" t="s">
        <v>243</v>
      </c>
      <c r="N16" s="352"/>
      <c r="O16" s="352"/>
      <c r="P16" s="352"/>
      <c r="Q16" s="353"/>
      <c r="R16" s="372" t="s">
        <v>185</v>
      </c>
      <c r="S16" s="363"/>
      <c r="T16" s="363"/>
      <c r="U16" s="363"/>
      <c r="V16" s="363"/>
      <c r="W16" s="364"/>
    </row>
    <row r="17" spans="2:23" ht="24.95" customHeight="1" x14ac:dyDescent="0.25">
      <c r="B17" s="358" t="s">
        <v>147</v>
      </c>
      <c r="C17" s="359"/>
      <c r="D17" s="359"/>
      <c r="E17" s="359"/>
      <c r="F17" s="359"/>
      <c r="G17" s="359"/>
      <c r="H17" s="359"/>
      <c r="I17" s="163">
        <f>IF(G15-M15&gt;0,(G15-M15)/1000,0)</f>
        <v>0</v>
      </c>
      <c r="J17" s="164" t="s">
        <v>149</v>
      </c>
      <c r="K17" s="165">
        <f>I17*3.6</f>
        <v>0</v>
      </c>
      <c r="L17" s="166" t="s">
        <v>121</v>
      </c>
      <c r="M17" s="178"/>
      <c r="N17" s="179"/>
      <c r="O17" s="179"/>
      <c r="P17" s="179"/>
      <c r="Q17" s="180"/>
      <c r="R17" s="360" t="s">
        <v>186</v>
      </c>
      <c r="S17" s="361"/>
      <c r="T17" s="361"/>
      <c r="U17" s="361"/>
      <c r="V17" s="361"/>
      <c r="W17" s="362"/>
    </row>
    <row r="18" spans="2:23" ht="24.95" customHeight="1" x14ac:dyDescent="0.25">
      <c r="B18" s="358" t="s">
        <v>150</v>
      </c>
      <c r="C18" s="359"/>
      <c r="D18" s="359"/>
      <c r="E18" s="359"/>
      <c r="F18" s="359"/>
      <c r="G18" s="359"/>
      <c r="H18" s="359"/>
      <c r="I18" s="163">
        <f>IF(F15-L15&gt;0,(F15-L15)/1000,0)</f>
        <v>0</v>
      </c>
      <c r="J18" s="164" t="s">
        <v>149</v>
      </c>
      <c r="K18" s="165">
        <f t="shared" ref="K18:K19" si="10">I18*3.6</f>
        <v>0</v>
      </c>
      <c r="L18" s="166" t="s">
        <v>121</v>
      </c>
      <c r="M18" s="178"/>
      <c r="N18" s="179"/>
      <c r="O18" s="179"/>
      <c r="P18" s="179"/>
      <c r="Q18" s="180"/>
      <c r="R18" s="360" t="s">
        <v>187</v>
      </c>
      <c r="S18" s="361"/>
      <c r="T18" s="347"/>
      <c r="U18" s="347"/>
      <c r="V18" s="347"/>
      <c r="W18" s="348"/>
    </row>
    <row r="19" spans="2:23" ht="24.95" customHeight="1" x14ac:dyDescent="0.25">
      <c r="B19" s="358" t="s">
        <v>199</v>
      </c>
      <c r="C19" s="359"/>
      <c r="D19" s="359"/>
      <c r="E19" s="359"/>
      <c r="F19" s="359"/>
      <c r="G19" s="359"/>
      <c r="H19" s="359"/>
      <c r="I19" s="163">
        <f>R15/1000</f>
        <v>0</v>
      </c>
      <c r="J19" s="164" t="s">
        <v>149</v>
      </c>
      <c r="K19" s="165">
        <f t="shared" si="10"/>
        <v>0</v>
      </c>
      <c r="L19" s="166" t="s">
        <v>121</v>
      </c>
      <c r="M19" s="178"/>
      <c r="N19" s="179"/>
      <c r="O19" s="179"/>
      <c r="P19" s="179"/>
      <c r="Q19" s="180"/>
      <c r="R19" s="13"/>
      <c r="S19" s="167"/>
      <c r="T19" s="347"/>
      <c r="U19" s="347"/>
      <c r="V19" s="347"/>
      <c r="W19" s="348"/>
    </row>
    <row r="20" spans="2:23" ht="24.95" customHeight="1" x14ac:dyDescent="0.25">
      <c r="B20" s="358" t="s">
        <v>200</v>
      </c>
      <c r="C20" s="359"/>
      <c r="D20" s="359"/>
      <c r="E20" s="359"/>
      <c r="F20" s="359"/>
      <c r="G20" s="359"/>
      <c r="H20" s="359"/>
      <c r="I20" s="174" t="str">
        <f>S15</f>
        <v>-</v>
      </c>
      <c r="J20" s="164"/>
      <c r="K20" s="165"/>
      <c r="L20" s="166"/>
      <c r="M20" s="178"/>
      <c r="N20" s="179"/>
      <c r="O20" s="179"/>
      <c r="P20" s="179"/>
      <c r="Q20" s="180"/>
      <c r="R20" s="13"/>
      <c r="S20" s="167"/>
      <c r="T20" s="347"/>
      <c r="U20" s="347"/>
      <c r="V20" s="347"/>
      <c r="W20" s="348"/>
    </row>
    <row r="21" spans="2:23" ht="24.95" customHeight="1" x14ac:dyDescent="0.25">
      <c r="B21" s="358" t="s">
        <v>201</v>
      </c>
      <c r="C21" s="359"/>
      <c r="D21" s="359"/>
      <c r="E21" s="359"/>
      <c r="F21" s="359"/>
      <c r="G21" s="359"/>
      <c r="H21" s="359"/>
      <c r="I21" s="163">
        <f>T15/1000</f>
        <v>0</v>
      </c>
      <c r="J21" s="164" t="s">
        <v>149</v>
      </c>
      <c r="K21" s="165">
        <f>I21*3.6</f>
        <v>0</v>
      </c>
      <c r="L21" s="166" t="s">
        <v>121</v>
      </c>
      <c r="M21" s="178"/>
      <c r="N21" s="179"/>
      <c r="O21" s="179"/>
      <c r="P21" s="179"/>
      <c r="Q21" s="180"/>
      <c r="R21" s="13"/>
      <c r="S21" s="167"/>
      <c r="T21" s="347"/>
      <c r="U21" s="347"/>
      <c r="V21" s="347"/>
      <c r="W21" s="348"/>
    </row>
    <row r="22" spans="2:23" ht="24.95" customHeight="1" x14ac:dyDescent="0.25">
      <c r="B22" s="358" t="s">
        <v>202</v>
      </c>
      <c r="C22" s="359"/>
      <c r="D22" s="359"/>
      <c r="E22" s="359"/>
      <c r="F22" s="359"/>
      <c r="G22" s="359"/>
      <c r="H22" s="359"/>
      <c r="I22" s="174" t="str">
        <f>U15</f>
        <v>-</v>
      </c>
      <c r="J22" s="164"/>
      <c r="K22" s="165"/>
      <c r="L22" s="166"/>
      <c r="M22" s="178"/>
      <c r="N22" s="179"/>
      <c r="O22" s="179"/>
      <c r="P22" s="179"/>
      <c r="Q22" s="180"/>
      <c r="R22" s="13"/>
      <c r="S22" s="167"/>
      <c r="T22" s="347"/>
      <c r="U22" s="347"/>
      <c r="V22" s="347"/>
      <c r="W22" s="348"/>
    </row>
    <row r="23" spans="2:23" ht="24.95" customHeight="1" x14ac:dyDescent="0.25">
      <c r="B23" s="358" t="s">
        <v>203</v>
      </c>
      <c r="C23" s="359"/>
      <c r="D23" s="359"/>
      <c r="E23" s="359"/>
      <c r="F23" s="359"/>
      <c r="G23" s="359"/>
      <c r="H23" s="359"/>
      <c r="I23" s="163">
        <f>V15</f>
        <v>0</v>
      </c>
      <c r="J23" s="164" t="s">
        <v>63</v>
      </c>
      <c r="K23" s="165"/>
      <c r="L23" s="166"/>
      <c r="M23" s="178"/>
      <c r="N23" s="179"/>
      <c r="O23" s="179"/>
      <c r="P23" s="179"/>
      <c r="Q23" s="180"/>
      <c r="R23" s="13"/>
      <c r="S23" s="167"/>
      <c r="T23" s="347"/>
      <c r="U23" s="347"/>
      <c r="V23" s="347"/>
      <c r="W23" s="348"/>
    </row>
    <row r="24" spans="2:23" ht="24.95" customHeight="1" x14ac:dyDescent="0.25">
      <c r="B24" s="358" t="s">
        <v>278</v>
      </c>
      <c r="C24" s="359"/>
      <c r="D24" s="359"/>
      <c r="E24" s="359"/>
      <c r="F24" s="359"/>
      <c r="G24" s="359"/>
      <c r="H24" s="359"/>
      <c r="I24" s="163" t="str">
        <f>AB15</f>
        <v>-</v>
      </c>
      <c r="J24" s="164" t="s">
        <v>280</v>
      </c>
      <c r="K24" s="165"/>
      <c r="L24" s="166"/>
      <c r="M24" s="178"/>
      <c r="N24" s="179"/>
      <c r="O24" s="179"/>
      <c r="P24" s="179"/>
      <c r="Q24" s="180"/>
      <c r="R24" s="13"/>
      <c r="S24" s="167"/>
      <c r="T24" s="347"/>
      <c r="U24" s="347"/>
      <c r="V24" s="347"/>
      <c r="W24" s="348"/>
    </row>
    <row r="25" spans="2:23" ht="24.95" customHeight="1" x14ac:dyDescent="0.25">
      <c r="B25" s="365" t="s">
        <v>279</v>
      </c>
      <c r="C25" s="366"/>
      <c r="D25" s="366"/>
      <c r="E25" s="366"/>
      <c r="F25" s="366"/>
      <c r="G25" s="366"/>
      <c r="H25" s="366"/>
      <c r="I25" s="132" t="str">
        <f>AD15</f>
        <v>-</v>
      </c>
      <c r="J25" s="133" t="s">
        <v>280</v>
      </c>
      <c r="K25" s="134"/>
      <c r="L25" s="135"/>
      <c r="M25" s="354"/>
      <c r="N25" s="355"/>
      <c r="O25" s="355"/>
      <c r="P25" s="355"/>
      <c r="Q25" s="356"/>
      <c r="R25" s="14"/>
      <c r="S25" s="15"/>
      <c r="T25" s="349"/>
      <c r="U25" s="349"/>
      <c r="V25" s="349"/>
      <c r="W25" s="350"/>
    </row>
    <row r="26" spans="2:23" ht="54.95" customHeight="1" x14ac:dyDescent="0.25">
      <c r="B26" s="357" t="s">
        <v>283</v>
      </c>
      <c r="C26" s="357"/>
      <c r="D26" s="357"/>
      <c r="E26" s="357"/>
      <c r="F26" s="357"/>
      <c r="G26" s="357"/>
      <c r="H26" s="357"/>
      <c r="I26" s="357"/>
      <c r="J26" s="357"/>
      <c r="K26" s="357"/>
      <c r="L26" s="357"/>
      <c r="M26" s="357"/>
      <c r="N26" s="357"/>
      <c r="O26" s="357"/>
      <c r="P26" s="357"/>
      <c r="Q26" s="357"/>
      <c r="R26" s="357"/>
      <c r="S26" s="357"/>
      <c r="T26" s="357"/>
      <c r="U26" s="357"/>
      <c r="V26" s="357"/>
      <c r="W26" s="357"/>
    </row>
    <row r="27" spans="2:23" ht="54.95" customHeight="1" x14ac:dyDescent="0.25">
      <c r="B27" s="357"/>
      <c r="C27" s="357"/>
      <c r="D27" s="357"/>
      <c r="E27" s="357"/>
      <c r="F27" s="357"/>
      <c r="G27" s="357"/>
      <c r="H27" s="357"/>
      <c r="I27" s="357"/>
      <c r="J27" s="357"/>
      <c r="K27" s="357"/>
      <c r="L27" s="357"/>
      <c r="M27" s="357"/>
      <c r="N27" s="357"/>
      <c r="O27" s="357"/>
      <c r="P27" s="357"/>
      <c r="Q27" s="357"/>
      <c r="R27" s="357"/>
      <c r="S27" s="357"/>
      <c r="T27" s="357"/>
      <c r="U27" s="357"/>
      <c r="V27" s="357"/>
      <c r="W27" s="357"/>
    </row>
    <row r="28" spans="2:23" ht="54.95" customHeight="1" x14ac:dyDescent="0.25">
      <c r="B28" s="357"/>
      <c r="C28" s="357"/>
      <c r="D28" s="357"/>
      <c r="E28" s="357"/>
      <c r="F28" s="357"/>
      <c r="G28" s="357"/>
      <c r="H28" s="357"/>
      <c r="I28" s="357"/>
      <c r="J28" s="357"/>
      <c r="K28" s="357"/>
      <c r="L28" s="357"/>
      <c r="M28" s="357"/>
      <c r="N28" s="357"/>
      <c r="O28" s="357"/>
      <c r="P28" s="357"/>
      <c r="Q28" s="357"/>
      <c r="R28" s="357"/>
      <c r="S28" s="357"/>
      <c r="T28" s="357"/>
      <c r="U28" s="357"/>
      <c r="V28" s="357"/>
      <c r="W28" s="357"/>
    </row>
    <row r="29" spans="2:23" ht="24.95" customHeight="1" x14ac:dyDescent="0.25"/>
    <row r="30" spans="2:23" ht="24.95" customHeight="1" x14ac:dyDescent="0.25"/>
    <row r="31" spans="2:23" ht="24.95" customHeight="1" x14ac:dyDescent="0.25"/>
    <row r="32" spans="2:23" ht="24.95" customHeight="1" x14ac:dyDescent="0.25"/>
    <row r="33" ht="24.95" customHeight="1" x14ac:dyDescent="0.25"/>
    <row r="34" ht="24.95" customHeight="1" x14ac:dyDescent="0.25"/>
    <row r="35" ht="24.95" customHeight="1" x14ac:dyDescent="0.25"/>
  </sheetData>
  <sheetProtection password="DE15" sheet="1" formatCells="0" formatColumns="0" formatRows="0" insertColumns="0" insertRows="0" deleteColumns="0" deleteRows="0"/>
  <mergeCells count="52">
    <mergeCell ref="AB6:AC7"/>
    <mergeCell ref="Z6:AA7"/>
    <mergeCell ref="Z5:AE5"/>
    <mergeCell ref="AD6:AE7"/>
    <mergeCell ref="B2:D2"/>
    <mergeCell ref="E2:W2"/>
    <mergeCell ref="B3:W3"/>
    <mergeCell ref="B4:B6"/>
    <mergeCell ref="C4:E6"/>
    <mergeCell ref="F4:K4"/>
    <mergeCell ref="L4:Q4"/>
    <mergeCell ref="R4:W4"/>
    <mergeCell ref="G5:H5"/>
    <mergeCell ref="I5:I6"/>
    <mergeCell ref="R5:S5"/>
    <mergeCell ref="T5:U5"/>
    <mergeCell ref="V5:W5"/>
    <mergeCell ref="P5:P6"/>
    <mergeCell ref="Q5:Q6"/>
    <mergeCell ref="C9:E9"/>
    <mergeCell ref="J5:J6"/>
    <mergeCell ref="K5:K6"/>
    <mergeCell ref="M5:N5"/>
    <mergeCell ref="O5:O6"/>
    <mergeCell ref="C7:E7"/>
    <mergeCell ref="C8:E8"/>
    <mergeCell ref="B15:E15"/>
    <mergeCell ref="B16:H16"/>
    <mergeCell ref="I16:J16"/>
    <mergeCell ref="K16:L16"/>
    <mergeCell ref="R16:S16"/>
    <mergeCell ref="C10:E10"/>
    <mergeCell ref="C11:E11"/>
    <mergeCell ref="C12:E12"/>
    <mergeCell ref="C13:E13"/>
    <mergeCell ref="C14:E14"/>
    <mergeCell ref="T18:W25"/>
    <mergeCell ref="M16:Q25"/>
    <mergeCell ref="B26:W28"/>
    <mergeCell ref="B18:H18"/>
    <mergeCell ref="R18:S18"/>
    <mergeCell ref="B19:H19"/>
    <mergeCell ref="B20:H20"/>
    <mergeCell ref="B21:H21"/>
    <mergeCell ref="B22:H22"/>
    <mergeCell ref="B23:H23"/>
    <mergeCell ref="B17:H17"/>
    <mergeCell ref="R17:S17"/>
    <mergeCell ref="T17:W17"/>
    <mergeCell ref="T16:W16"/>
    <mergeCell ref="B24:H24"/>
    <mergeCell ref="B25:H25"/>
  </mergeCells>
  <pageMargins left="0.7" right="0.7" top="0.75" bottom="0.75" header="0.3" footer="0.3"/>
  <pageSetup paperSize="9" scale="46"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Y88"/>
  <sheetViews>
    <sheetView view="pageBreakPreview" topLeftCell="A4" zoomScale="60" zoomScaleNormal="100" workbookViewId="0">
      <selection activeCell="O5" sqref="O5:Y34"/>
    </sheetView>
  </sheetViews>
  <sheetFormatPr defaultRowHeight="15" x14ac:dyDescent="0.25"/>
  <cols>
    <col min="2" max="14" width="12.7109375" customWidth="1"/>
    <col min="15" max="25" width="10.7109375" customWidth="1"/>
  </cols>
  <sheetData>
    <row r="2" spans="2:25" ht="50.1" customHeight="1" x14ac:dyDescent="0.25">
      <c r="B2" s="396" t="str">
        <f>IF('1.StrTytułowa'!E9&lt;&gt;"",'1.StrTytułowa'!E9,"")</f>
        <v/>
      </c>
      <c r="C2" s="396"/>
      <c r="D2" s="396"/>
      <c r="E2" s="396" t="str">
        <f>IF('1.StrTytułowa'!E7&lt;&gt;"",'1.StrTytułowa'!E7,"")</f>
        <v/>
      </c>
      <c r="F2" s="396"/>
      <c r="G2" s="396"/>
      <c r="H2" s="396"/>
      <c r="I2" s="396"/>
      <c r="J2" s="396"/>
      <c r="K2" s="396"/>
      <c r="L2" s="396"/>
      <c r="M2" s="396"/>
      <c r="N2" s="396"/>
    </row>
    <row r="3" spans="2:25" ht="62.25" customHeight="1" x14ac:dyDescent="0.25">
      <c r="B3" s="397" t="s">
        <v>220</v>
      </c>
      <c r="C3" s="398"/>
      <c r="D3" s="398"/>
      <c r="E3" s="398"/>
      <c r="F3" s="398"/>
      <c r="G3" s="398"/>
      <c r="H3" s="398"/>
      <c r="I3" s="398"/>
      <c r="J3" s="398"/>
      <c r="K3" s="398"/>
      <c r="L3" s="398"/>
      <c r="M3" s="398"/>
      <c r="N3" s="398"/>
    </row>
    <row r="4" spans="2:25" ht="39.950000000000003" customHeight="1" x14ac:dyDescent="0.25">
      <c r="B4" s="399" t="s">
        <v>239</v>
      </c>
      <c r="C4" s="399"/>
      <c r="D4" s="399"/>
      <c r="E4" s="399"/>
      <c r="F4" s="399"/>
      <c r="G4" s="399"/>
      <c r="H4" s="399"/>
      <c r="I4" s="399"/>
      <c r="J4" s="399"/>
      <c r="K4" s="399"/>
      <c r="L4" s="399"/>
      <c r="M4" s="399"/>
      <c r="N4" s="399"/>
    </row>
    <row r="5" spans="2:25" ht="24.95" customHeight="1" x14ac:dyDescent="0.25">
      <c r="B5" s="400"/>
      <c r="C5" s="400"/>
      <c r="D5" s="400"/>
      <c r="E5" s="400"/>
      <c r="F5" s="400"/>
      <c r="G5" s="400"/>
      <c r="H5" s="400"/>
      <c r="I5" s="400"/>
      <c r="J5" s="400"/>
      <c r="K5" s="400"/>
      <c r="L5" s="400"/>
      <c r="M5" s="400"/>
      <c r="N5" s="400"/>
      <c r="O5" s="395" t="s">
        <v>291</v>
      </c>
      <c r="P5" s="395"/>
      <c r="Q5" s="395"/>
      <c r="R5" s="395"/>
      <c r="S5" s="395"/>
      <c r="T5" s="395"/>
      <c r="U5" s="395"/>
      <c r="V5" s="395"/>
      <c r="W5" s="395"/>
      <c r="X5" s="395"/>
      <c r="Y5" s="395"/>
    </row>
    <row r="6" spans="2:25" ht="24.95" customHeight="1" x14ac:dyDescent="0.25">
      <c r="B6" s="400"/>
      <c r="C6" s="400"/>
      <c r="D6" s="400"/>
      <c r="E6" s="400"/>
      <c r="F6" s="400"/>
      <c r="G6" s="400"/>
      <c r="H6" s="400"/>
      <c r="I6" s="400"/>
      <c r="J6" s="400"/>
      <c r="K6" s="400"/>
      <c r="L6" s="400"/>
      <c r="M6" s="400"/>
      <c r="N6" s="400"/>
      <c r="O6" s="395"/>
      <c r="P6" s="395"/>
      <c r="Q6" s="395"/>
      <c r="R6" s="395"/>
      <c r="S6" s="395"/>
      <c r="T6" s="395"/>
      <c r="U6" s="395"/>
      <c r="V6" s="395"/>
      <c r="W6" s="395"/>
      <c r="X6" s="395"/>
      <c r="Y6" s="395"/>
    </row>
    <row r="7" spans="2:25" ht="24.95" customHeight="1" x14ac:dyDescent="0.25">
      <c r="B7" s="400"/>
      <c r="C7" s="400"/>
      <c r="D7" s="400"/>
      <c r="E7" s="400"/>
      <c r="F7" s="400"/>
      <c r="G7" s="400"/>
      <c r="H7" s="400"/>
      <c r="I7" s="400"/>
      <c r="J7" s="400"/>
      <c r="K7" s="400"/>
      <c r="L7" s="400"/>
      <c r="M7" s="400"/>
      <c r="N7" s="400"/>
      <c r="O7" s="395"/>
      <c r="P7" s="395"/>
      <c r="Q7" s="395"/>
      <c r="R7" s="395"/>
      <c r="S7" s="395"/>
      <c r="T7" s="395"/>
      <c r="U7" s="395"/>
      <c r="V7" s="395"/>
      <c r="W7" s="395"/>
      <c r="X7" s="395"/>
      <c r="Y7" s="395"/>
    </row>
    <row r="8" spans="2:25" ht="24.95" customHeight="1" x14ac:dyDescent="0.25">
      <c r="B8" s="400"/>
      <c r="C8" s="400"/>
      <c r="D8" s="400"/>
      <c r="E8" s="400"/>
      <c r="F8" s="400"/>
      <c r="G8" s="400"/>
      <c r="H8" s="400"/>
      <c r="I8" s="400"/>
      <c r="J8" s="400"/>
      <c r="K8" s="400"/>
      <c r="L8" s="400"/>
      <c r="M8" s="400"/>
      <c r="N8" s="400"/>
      <c r="O8" s="395"/>
      <c r="P8" s="395"/>
      <c r="Q8" s="395"/>
      <c r="R8" s="395"/>
      <c r="S8" s="395"/>
      <c r="T8" s="395"/>
      <c r="U8" s="395"/>
      <c r="V8" s="395"/>
      <c r="W8" s="395"/>
      <c r="X8" s="395"/>
      <c r="Y8" s="395"/>
    </row>
    <row r="9" spans="2:25" ht="24.95" customHeight="1" x14ac:dyDescent="0.25">
      <c r="B9" s="400"/>
      <c r="C9" s="400"/>
      <c r="D9" s="400"/>
      <c r="E9" s="400"/>
      <c r="F9" s="400"/>
      <c r="G9" s="400"/>
      <c r="H9" s="400"/>
      <c r="I9" s="400"/>
      <c r="J9" s="400"/>
      <c r="K9" s="400"/>
      <c r="L9" s="400"/>
      <c r="M9" s="400"/>
      <c r="N9" s="400"/>
      <c r="O9" s="395"/>
      <c r="P9" s="395"/>
      <c r="Q9" s="395"/>
      <c r="R9" s="395"/>
      <c r="S9" s="395"/>
      <c r="T9" s="395"/>
      <c r="U9" s="395"/>
      <c r="V9" s="395"/>
      <c r="W9" s="395"/>
      <c r="X9" s="395"/>
      <c r="Y9" s="395"/>
    </row>
    <row r="10" spans="2:25" ht="24.95" customHeight="1" x14ac:dyDescent="0.25">
      <c r="B10" s="400"/>
      <c r="C10" s="400"/>
      <c r="D10" s="400"/>
      <c r="E10" s="400"/>
      <c r="F10" s="400"/>
      <c r="G10" s="400"/>
      <c r="H10" s="400"/>
      <c r="I10" s="400"/>
      <c r="J10" s="400"/>
      <c r="K10" s="400"/>
      <c r="L10" s="400"/>
      <c r="M10" s="400"/>
      <c r="N10" s="400"/>
      <c r="O10" s="395"/>
      <c r="P10" s="395"/>
      <c r="Q10" s="395"/>
      <c r="R10" s="395"/>
      <c r="S10" s="395"/>
      <c r="T10" s="395"/>
      <c r="U10" s="395"/>
      <c r="V10" s="395"/>
      <c r="W10" s="395"/>
      <c r="X10" s="395"/>
      <c r="Y10" s="395"/>
    </row>
    <row r="11" spans="2:25" ht="24.95" customHeight="1" x14ac:dyDescent="0.25">
      <c r="B11" s="400"/>
      <c r="C11" s="400"/>
      <c r="D11" s="400"/>
      <c r="E11" s="400"/>
      <c r="F11" s="400"/>
      <c r="G11" s="400"/>
      <c r="H11" s="400"/>
      <c r="I11" s="400"/>
      <c r="J11" s="400"/>
      <c r="K11" s="400"/>
      <c r="L11" s="400"/>
      <c r="M11" s="400"/>
      <c r="N11" s="400"/>
      <c r="O11" s="395"/>
      <c r="P11" s="395"/>
      <c r="Q11" s="395"/>
      <c r="R11" s="395"/>
      <c r="S11" s="395"/>
      <c r="T11" s="395"/>
      <c r="U11" s="395"/>
      <c r="V11" s="395"/>
      <c r="W11" s="395"/>
      <c r="X11" s="395"/>
      <c r="Y11" s="395"/>
    </row>
    <row r="12" spans="2:25" ht="24.95" customHeight="1" x14ac:dyDescent="0.25">
      <c r="B12" s="400"/>
      <c r="C12" s="400"/>
      <c r="D12" s="400"/>
      <c r="E12" s="400"/>
      <c r="F12" s="400"/>
      <c r="G12" s="400"/>
      <c r="H12" s="400"/>
      <c r="I12" s="400"/>
      <c r="J12" s="400"/>
      <c r="K12" s="400"/>
      <c r="L12" s="400"/>
      <c r="M12" s="400"/>
      <c r="N12" s="400"/>
      <c r="O12" s="395"/>
      <c r="P12" s="395"/>
      <c r="Q12" s="395"/>
      <c r="R12" s="395"/>
      <c r="S12" s="395"/>
      <c r="T12" s="395"/>
      <c r="U12" s="395"/>
      <c r="V12" s="395"/>
      <c r="W12" s="395"/>
      <c r="X12" s="395"/>
      <c r="Y12" s="395"/>
    </row>
    <row r="13" spans="2:25" ht="24.95" customHeight="1" x14ac:dyDescent="0.25">
      <c r="B13" s="400"/>
      <c r="C13" s="400"/>
      <c r="D13" s="400"/>
      <c r="E13" s="400"/>
      <c r="F13" s="400"/>
      <c r="G13" s="400"/>
      <c r="H13" s="400"/>
      <c r="I13" s="400"/>
      <c r="J13" s="400"/>
      <c r="K13" s="400"/>
      <c r="L13" s="400"/>
      <c r="M13" s="400"/>
      <c r="N13" s="400"/>
      <c r="O13" s="395"/>
      <c r="P13" s="395"/>
      <c r="Q13" s="395"/>
      <c r="R13" s="395"/>
      <c r="S13" s="395"/>
      <c r="T13" s="395"/>
      <c r="U13" s="395"/>
      <c r="V13" s="395"/>
      <c r="W13" s="395"/>
      <c r="X13" s="395"/>
      <c r="Y13" s="395"/>
    </row>
    <row r="14" spans="2:25" ht="24.95" customHeight="1" x14ac:dyDescent="0.25">
      <c r="B14" s="400"/>
      <c r="C14" s="400"/>
      <c r="D14" s="400"/>
      <c r="E14" s="400"/>
      <c r="F14" s="400"/>
      <c r="G14" s="400"/>
      <c r="H14" s="400"/>
      <c r="I14" s="400"/>
      <c r="J14" s="400"/>
      <c r="K14" s="400"/>
      <c r="L14" s="400"/>
      <c r="M14" s="400"/>
      <c r="N14" s="400"/>
      <c r="O14" s="395"/>
      <c r="P14" s="395"/>
      <c r="Q14" s="395"/>
      <c r="R14" s="395"/>
      <c r="S14" s="395"/>
      <c r="T14" s="395"/>
      <c r="U14" s="395"/>
      <c r="V14" s="395"/>
      <c r="W14" s="395"/>
      <c r="X14" s="395"/>
      <c r="Y14" s="395"/>
    </row>
    <row r="15" spans="2:25" ht="24.95" customHeight="1" x14ac:dyDescent="0.25">
      <c r="B15" s="400"/>
      <c r="C15" s="400"/>
      <c r="D15" s="400"/>
      <c r="E15" s="400"/>
      <c r="F15" s="400"/>
      <c r="G15" s="400"/>
      <c r="H15" s="400"/>
      <c r="I15" s="400"/>
      <c r="J15" s="400"/>
      <c r="K15" s="400"/>
      <c r="L15" s="400"/>
      <c r="M15" s="400"/>
      <c r="N15" s="400"/>
      <c r="O15" s="395"/>
      <c r="P15" s="395"/>
      <c r="Q15" s="395"/>
      <c r="R15" s="395"/>
      <c r="S15" s="395"/>
      <c r="T15" s="395"/>
      <c r="U15" s="395"/>
      <c r="V15" s="395"/>
      <c r="W15" s="395"/>
      <c r="X15" s="395"/>
      <c r="Y15" s="395"/>
    </row>
    <row r="16" spans="2:25" ht="24.95" customHeight="1" x14ac:dyDescent="0.25">
      <c r="B16" s="400"/>
      <c r="C16" s="400"/>
      <c r="D16" s="400"/>
      <c r="E16" s="400"/>
      <c r="F16" s="400"/>
      <c r="G16" s="400"/>
      <c r="H16" s="400"/>
      <c r="I16" s="400"/>
      <c r="J16" s="400"/>
      <c r="K16" s="400"/>
      <c r="L16" s="400"/>
      <c r="M16" s="400"/>
      <c r="N16" s="400"/>
      <c r="O16" s="395"/>
      <c r="P16" s="395"/>
      <c r="Q16" s="395"/>
      <c r="R16" s="395"/>
      <c r="S16" s="395"/>
      <c r="T16" s="395"/>
      <c r="U16" s="395"/>
      <c r="V16" s="395"/>
      <c r="W16" s="395"/>
      <c r="X16" s="395"/>
      <c r="Y16" s="395"/>
    </row>
    <row r="17" spans="2:25" ht="24.95" customHeight="1" x14ac:dyDescent="0.25">
      <c r="B17" s="400"/>
      <c r="C17" s="400"/>
      <c r="D17" s="400"/>
      <c r="E17" s="400"/>
      <c r="F17" s="400"/>
      <c r="G17" s="400"/>
      <c r="H17" s="400"/>
      <c r="I17" s="400"/>
      <c r="J17" s="400"/>
      <c r="K17" s="400"/>
      <c r="L17" s="400"/>
      <c r="M17" s="400"/>
      <c r="N17" s="400"/>
      <c r="O17" s="395"/>
      <c r="P17" s="395"/>
      <c r="Q17" s="395"/>
      <c r="R17" s="395"/>
      <c r="S17" s="395"/>
      <c r="T17" s="395"/>
      <c r="U17" s="395"/>
      <c r="V17" s="395"/>
      <c r="W17" s="395"/>
      <c r="X17" s="395"/>
      <c r="Y17" s="395"/>
    </row>
    <row r="18" spans="2:25" ht="24.95" customHeight="1" x14ac:dyDescent="0.25">
      <c r="B18" s="400"/>
      <c r="C18" s="400"/>
      <c r="D18" s="400"/>
      <c r="E18" s="400"/>
      <c r="F18" s="400"/>
      <c r="G18" s="400"/>
      <c r="H18" s="400"/>
      <c r="I18" s="400"/>
      <c r="J18" s="400"/>
      <c r="K18" s="400"/>
      <c r="L18" s="400"/>
      <c r="M18" s="400"/>
      <c r="N18" s="400"/>
      <c r="O18" s="395"/>
      <c r="P18" s="395"/>
      <c r="Q18" s="395"/>
      <c r="R18" s="395"/>
      <c r="S18" s="395"/>
      <c r="T18" s="395"/>
      <c r="U18" s="395"/>
      <c r="V18" s="395"/>
      <c r="W18" s="395"/>
      <c r="X18" s="395"/>
      <c r="Y18" s="395"/>
    </row>
    <row r="19" spans="2:25" ht="39.950000000000003" customHeight="1" x14ac:dyDescent="0.25">
      <c r="B19" s="399" t="s">
        <v>240</v>
      </c>
      <c r="C19" s="399"/>
      <c r="D19" s="399"/>
      <c r="E19" s="399"/>
      <c r="F19" s="399"/>
      <c r="G19" s="399"/>
      <c r="H19" s="399"/>
      <c r="I19" s="399"/>
      <c r="J19" s="399"/>
      <c r="K19" s="399"/>
      <c r="L19" s="399"/>
      <c r="M19" s="399"/>
      <c r="N19" s="399"/>
      <c r="O19" s="395"/>
      <c r="P19" s="395"/>
      <c r="Q19" s="395"/>
      <c r="R19" s="395"/>
      <c r="S19" s="395"/>
      <c r="T19" s="395"/>
      <c r="U19" s="395"/>
      <c r="V19" s="395"/>
      <c r="W19" s="395"/>
      <c r="X19" s="395"/>
      <c r="Y19" s="395"/>
    </row>
    <row r="20" spans="2:25" ht="24.95" customHeight="1" x14ac:dyDescent="0.25">
      <c r="B20" s="400"/>
      <c r="C20" s="400"/>
      <c r="D20" s="400"/>
      <c r="E20" s="400"/>
      <c r="F20" s="400"/>
      <c r="G20" s="400"/>
      <c r="H20" s="400"/>
      <c r="I20" s="400"/>
      <c r="J20" s="400"/>
      <c r="K20" s="400"/>
      <c r="L20" s="400"/>
      <c r="M20" s="400"/>
      <c r="N20" s="400"/>
      <c r="O20" s="395"/>
      <c r="P20" s="395"/>
      <c r="Q20" s="395"/>
      <c r="R20" s="395"/>
      <c r="S20" s="395"/>
      <c r="T20" s="395"/>
      <c r="U20" s="395"/>
      <c r="V20" s="395"/>
      <c r="W20" s="395"/>
      <c r="X20" s="395"/>
      <c r="Y20" s="395"/>
    </row>
    <row r="21" spans="2:25" ht="24.95" customHeight="1" x14ac:dyDescent="0.25">
      <c r="B21" s="400"/>
      <c r="C21" s="400"/>
      <c r="D21" s="400"/>
      <c r="E21" s="400"/>
      <c r="F21" s="400"/>
      <c r="G21" s="400"/>
      <c r="H21" s="400"/>
      <c r="I21" s="400"/>
      <c r="J21" s="400"/>
      <c r="K21" s="400"/>
      <c r="L21" s="400"/>
      <c r="M21" s="400"/>
      <c r="N21" s="400"/>
      <c r="O21" s="395"/>
      <c r="P21" s="395"/>
      <c r="Q21" s="395"/>
      <c r="R21" s="395"/>
      <c r="S21" s="395"/>
      <c r="T21" s="395"/>
      <c r="U21" s="395"/>
      <c r="V21" s="395"/>
      <c r="W21" s="395"/>
      <c r="X21" s="395"/>
      <c r="Y21" s="395"/>
    </row>
    <row r="22" spans="2:25" ht="24.95" customHeight="1" x14ac:dyDescent="0.25">
      <c r="B22" s="400"/>
      <c r="C22" s="400"/>
      <c r="D22" s="400"/>
      <c r="E22" s="400"/>
      <c r="F22" s="400"/>
      <c r="G22" s="400"/>
      <c r="H22" s="400"/>
      <c r="I22" s="400"/>
      <c r="J22" s="400"/>
      <c r="K22" s="400"/>
      <c r="L22" s="400"/>
      <c r="M22" s="400"/>
      <c r="N22" s="400"/>
      <c r="O22" s="395"/>
      <c r="P22" s="395"/>
      <c r="Q22" s="395"/>
      <c r="R22" s="395"/>
      <c r="S22" s="395"/>
      <c r="T22" s="395"/>
      <c r="U22" s="395"/>
      <c r="V22" s="395"/>
      <c r="W22" s="395"/>
      <c r="X22" s="395"/>
      <c r="Y22" s="395"/>
    </row>
    <row r="23" spans="2:25" ht="24.95" customHeight="1" x14ac:dyDescent="0.25">
      <c r="B23" s="400"/>
      <c r="C23" s="400"/>
      <c r="D23" s="400"/>
      <c r="E23" s="400"/>
      <c r="F23" s="400"/>
      <c r="G23" s="400"/>
      <c r="H23" s="400"/>
      <c r="I23" s="400"/>
      <c r="J23" s="400"/>
      <c r="K23" s="400"/>
      <c r="L23" s="400"/>
      <c r="M23" s="400"/>
      <c r="N23" s="400"/>
      <c r="O23" s="395"/>
      <c r="P23" s="395"/>
      <c r="Q23" s="395"/>
      <c r="R23" s="395"/>
      <c r="S23" s="395"/>
      <c r="T23" s="395"/>
      <c r="U23" s="395"/>
      <c r="V23" s="395"/>
      <c r="W23" s="395"/>
      <c r="X23" s="395"/>
      <c r="Y23" s="395"/>
    </row>
    <row r="24" spans="2:25" ht="24.95" customHeight="1" x14ac:dyDescent="0.25">
      <c r="B24" s="400"/>
      <c r="C24" s="400"/>
      <c r="D24" s="400"/>
      <c r="E24" s="400"/>
      <c r="F24" s="400"/>
      <c r="G24" s="400"/>
      <c r="H24" s="400"/>
      <c r="I24" s="400"/>
      <c r="J24" s="400"/>
      <c r="K24" s="400"/>
      <c r="L24" s="400"/>
      <c r="M24" s="400"/>
      <c r="N24" s="400"/>
      <c r="O24" s="395"/>
      <c r="P24" s="395"/>
      <c r="Q24" s="395"/>
      <c r="R24" s="395"/>
      <c r="S24" s="395"/>
      <c r="T24" s="395"/>
      <c r="U24" s="395"/>
      <c r="V24" s="395"/>
      <c r="W24" s="395"/>
      <c r="X24" s="395"/>
      <c r="Y24" s="395"/>
    </row>
    <row r="25" spans="2:25" ht="24.95" customHeight="1" x14ac:dyDescent="0.25">
      <c r="B25" s="400"/>
      <c r="C25" s="400"/>
      <c r="D25" s="400"/>
      <c r="E25" s="400"/>
      <c r="F25" s="400"/>
      <c r="G25" s="400"/>
      <c r="H25" s="400"/>
      <c r="I25" s="400"/>
      <c r="J25" s="400"/>
      <c r="K25" s="400"/>
      <c r="L25" s="400"/>
      <c r="M25" s="400"/>
      <c r="N25" s="400"/>
      <c r="O25" s="395"/>
      <c r="P25" s="395"/>
      <c r="Q25" s="395"/>
      <c r="R25" s="395"/>
      <c r="S25" s="395"/>
      <c r="T25" s="395"/>
      <c r="U25" s="395"/>
      <c r="V25" s="395"/>
      <c r="W25" s="395"/>
      <c r="X25" s="395"/>
      <c r="Y25" s="395"/>
    </row>
    <row r="26" spans="2:25" ht="24.95" customHeight="1" x14ac:dyDescent="0.25">
      <c r="B26" s="400"/>
      <c r="C26" s="400"/>
      <c r="D26" s="400"/>
      <c r="E26" s="400"/>
      <c r="F26" s="400"/>
      <c r="G26" s="400"/>
      <c r="H26" s="400"/>
      <c r="I26" s="400"/>
      <c r="J26" s="400"/>
      <c r="K26" s="400"/>
      <c r="L26" s="400"/>
      <c r="M26" s="400"/>
      <c r="N26" s="400"/>
      <c r="O26" s="395"/>
      <c r="P26" s="395"/>
      <c r="Q26" s="395"/>
      <c r="R26" s="395"/>
      <c r="S26" s="395"/>
      <c r="T26" s="395"/>
      <c r="U26" s="395"/>
      <c r="V26" s="395"/>
      <c r="W26" s="395"/>
      <c r="X26" s="395"/>
      <c r="Y26" s="395"/>
    </row>
    <row r="27" spans="2:25" ht="24.95" customHeight="1" x14ac:dyDescent="0.25">
      <c r="B27" s="400"/>
      <c r="C27" s="400"/>
      <c r="D27" s="400"/>
      <c r="E27" s="400"/>
      <c r="F27" s="400"/>
      <c r="G27" s="400"/>
      <c r="H27" s="400"/>
      <c r="I27" s="400"/>
      <c r="J27" s="400"/>
      <c r="K27" s="400"/>
      <c r="L27" s="400"/>
      <c r="M27" s="400"/>
      <c r="N27" s="400"/>
      <c r="O27" s="395"/>
      <c r="P27" s="395"/>
      <c r="Q27" s="395"/>
      <c r="R27" s="395"/>
      <c r="S27" s="395"/>
      <c r="T27" s="395"/>
      <c r="U27" s="395"/>
      <c r="V27" s="395"/>
      <c r="W27" s="395"/>
      <c r="X27" s="395"/>
      <c r="Y27" s="395"/>
    </row>
    <row r="28" spans="2:25" ht="24.95" customHeight="1" x14ac:dyDescent="0.25">
      <c r="B28" s="400"/>
      <c r="C28" s="400"/>
      <c r="D28" s="400"/>
      <c r="E28" s="400"/>
      <c r="F28" s="400"/>
      <c r="G28" s="400"/>
      <c r="H28" s="400"/>
      <c r="I28" s="400"/>
      <c r="J28" s="400"/>
      <c r="K28" s="400"/>
      <c r="L28" s="400"/>
      <c r="M28" s="400"/>
      <c r="N28" s="400"/>
      <c r="O28" s="395"/>
      <c r="P28" s="395"/>
      <c r="Q28" s="395"/>
      <c r="R28" s="395"/>
      <c r="S28" s="395"/>
      <c r="T28" s="395"/>
      <c r="U28" s="395"/>
      <c r="V28" s="395"/>
      <c r="W28" s="395"/>
      <c r="X28" s="395"/>
      <c r="Y28" s="395"/>
    </row>
    <row r="29" spans="2:25" ht="24.95" customHeight="1" x14ac:dyDescent="0.25">
      <c r="B29" s="400"/>
      <c r="C29" s="400"/>
      <c r="D29" s="400"/>
      <c r="E29" s="400"/>
      <c r="F29" s="400"/>
      <c r="G29" s="400"/>
      <c r="H29" s="400"/>
      <c r="I29" s="400"/>
      <c r="J29" s="400"/>
      <c r="K29" s="400"/>
      <c r="L29" s="400"/>
      <c r="M29" s="400"/>
      <c r="N29" s="400"/>
      <c r="O29" s="395"/>
      <c r="P29" s="395"/>
      <c r="Q29" s="395"/>
      <c r="R29" s="395"/>
      <c r="S29" s="395"/>
      <c r="T29" s="395"/>
      <c r="U29" s="395"/>
      <c r="V29" s="395"/>
      <c r="W29" s="395"/>
      <c r="X29" s="395"/>
      <c r="Y29" s="395"/>
    </row>
    <row r="30" spans="2:25" ht="24.95" customHeight="1" x14ac:dyDescent="0.25">
      <c r="B30" s="400"/>
      <c r="C30" s="400"/>
      <c r="D30" s="400"/>
      <c r="E30" s="400"/>
      <c r="F30" s="400"/>
      <c r="G30" s="400"/>
      <c r="H30" s="400"/>
      <c r="I30" s="400"/>
      <c r="J30" s="400"/>
      <c r="K30" s="400"/>
      <c r="L30" s="400"/>
      <c r="M30" s="400"/>
      <c r="N30" s="400"/>
      <c r="O30" s="395"/>
      <c r="P30" s="395"/>
      <c r="Q30" s="395"/>
      <c r="R30" s="395"/>
      <c r="S30" s="395"/>
      <c r="T30" s="395"/>
      <c r="U30" s="395"/>
      <c r="V30" s="395"/>
      <c r="W30" s="395"/>
      <c r="X30" s="395"/>
      <c r="Y30" s="395"/>
    </row>
    <row r="31" spans="2:25" ht="24.95" customHeight="1" x14ac:dyDescent="0.25">
      <c r="B31" s="400"/>
      <c r="C31" s="400"/>
      <c r="D31" s="400"/>
      <c r="E31" s="400"/>
      <c r="F31" s="400"/>
      <c r="G31" s="400"/>
      <c r="H31" s="400"/>
      <c r="I31" s="400"/>
      <c r="J31" s="400"/>
      <c r="K31" s="400"/>
      <c r="L31" s="400"/>
      <c r="M31" s="400"/>
      <c r="N31" s="400"/>
      <c r="O31" s="395"/>
      <c r="P31" s="395"/>
      <c r="Q31" s="395"/>
      <c r="R31" s="395"/>
      <c r="S31" s="395"/>
      <c r="T31" s="395"/>
      <c r="U31" s="395"/>
      <c r="V31" s="395"/>
      <c r="W31" s="395"/>
      <c r="X31" s="395"/>
      <c r="Y31" s="395"/>
    </row>
    <row r="32" spans="2:25" ht="24.95" customHeight="1" x14ac:dyDescent="0.25">
      <c r="B32" s="400"/>
      <c r="C32" s="400"/>
      <c r="D32" s="400"/>
      <c r="E32" s="400"/>
      <c r="F32" s="400"/>
      <c r="G32" s="400"/>
      <c r="H32" s="400"/>
      <c r="I32" s="400"/>
      <c r="J32" s="400"/>
      <c r="K32" s="400"/>
      <c r="L32" s="400"/>
      <c r="M32" s="400"/>
      <c r="N32" s="400"/>
      <c r="O32" s="395"/>
      <c r="P32" s="395"/>
      <c r="Q32" s="395"/>
      <c r="R32" s="395"/>
      <c r="S32" s="395"/>
      <c r="T32" s="395"/>
      <c r="U32" s="395"/>
      <c r="V32" s="395"/>
      <c r="W32" s="395"/>
      <c r="X32" s="395"/>
      <c r="Y32" s="395"/>
    </row>
    <row r="33" spans="2:25" ht="24.95" customHeight="1" x14ac:dyDescent="0.25">
      <c r="B33" s="400"/>
      <c r="C33" s="400"/>
      <c r="D33" s="400"/>
      <c r="E33" s="400"/>
      <c r="F33" s="400"/>
      <c r="G33" s="400"/>
      <c r="H33" s="400"/>
      <c r="I33" s="400"/>
      <c r="J33" s="400"/>
      <c r="K33" s="400"/>
      <c r="L33" s="400"/>
      <c r="M33" s="400"/>
      <c r="N33" s="400"/>
      <c r="O33" s="395"/>
      <c r="P33" s="395"/>
      <c r="Q33" s="395"/>
      <c r="R33" s="395"/>
      <c r="S33" s="395"/>
      <c r="T33" s="395"/>
      <c r="U33" s="395"/>
      <c r="V33" s="395"/>
      <c r="W33" s="395"/>
      <c r="X33" s="395"/>
      <c r="Y33" s="395"/>
    </row>
    <row r="34" spans="2:25" ht="39.950000000000003" customHeight="1" x14ac:dyDescent="0.25">
      <c r="B34" s="399" t="s">
        <v>241</v>
      </c>
      <c r="C34" s="399"/>
      <c r="D34" s="399"/>
      <c r="E34" s="399"/>
      <c r="F34" s="399"/>
      <c r="G34" s="399"/>
      <c r="H34" s="399"/>
      <c r="I34" s="399"/>
      <c r="J34" s="399"/>
      <c r="K34" s="399"/>
      <c r="L34" s="399"/>
      <c r="M34" s="399"/>
      <c r="N34" s="399"/>
      <c r="O34" s="395"/>
      <c r="P34" s="395"/>
      <c r="Q34" s="395"/>
      <c r="R34" s="395"/>
      <c r="S34" s="395"/>
      <c r="T34" s="395"/>
      <c r="U34" s="395"/>
      <c r="V34" s="395"/>
      <c r="W34" s="395"/>
      <c r="X34" s="395"/>
      <c r="Y34" s="395"/>
    </row>
    <row r="35" spans="2:25" ht="24.95" customHeight="1" x14ac:dyDescent="0.25">
      <c r="B35" s="400" t="s">
        <v>242</v>
      </c>
      <c r="C35" s="400"/>
      <c r="D35" s="400"/>
      <c r="E35" s="400"/>
      <c r="F35" s="400"/>
      <c r="G35" s="400"/>
      <c r="H35" s="400"/>
      <c r="I35" s="400"/>
      <c r="J35" s="400"/>
      <c r="K35" s="400"/>
      <c r="L35" s="400"/>
      <c r="M35" s="400"/>
      <c r="N35" s="400"/>
    </row>
    <row r="36" spans="2:25" ht="24.95" customHeight="1" x14ac:dyDescent="0.25">
      <c r="B36" s="400"/>
      <c r="C36" s="400"/>
      <c r="D36" s="400"/>
      <c r="E36" s="400"/>
      <c r="F36" s="400"/>
      <c r="G36" s="400"/>
      <c r="H36" s="400"/>
      <c r="I36" s="400"/>
      <c r="J36" s="400"/>
      <c r="K36" s="400"/>
      <c r="L36" s="400"/>
      <c r="M36" s="400"/>
      <c r="N36" s="400"/>
    </row>
    <row r="37" spans="2:25" ht="24.95" customHeight="1" x14ac:dyDescent="0.25">
      <c r="B37" s="400"/>
      <c r="C37" s="400"/>
      <c r="D37" s="400"/>
      <c r="E37" s="400"/>
      <c r="F37" s="400"/>
      <c r="G37" s="400"/>
      <c r="H37" s="400"/>
      <c r="I37" s="400"/>
      <c r="J37" s="400"/>
      <c r="K37" s="400"/>
      <c r="L37" s="400"/>
      <c r="M37" s="400"/>
      <c r="N37" s="400"/>
    </row>
    <row r="38" spans="2:25" ht="24.95" customHeight="1" x14ac:dyDescent="0.25">
      <c r="B38" s="400"/>
      <c r="C38" s="400"/>
      <c r="D38" s="400"/>
      <c r="E38" s="400"/>
      <c r="F38" s="400"/>
      <c r="G38" s="400"/>
      <c r="H38" s="400"/>
      <c r="I38" s="400"/>
      <c r="J38" s="400"/>
      <c r="K38" s="400"/>
      <c r="L38" s="400"/>
      <c r="M38" s="400"/>
      <c r="N38" s="400"/>
    </row>
    <row r="39" spans="2:25" ht="24.95" customHeight="1" x14ac:dyDescent="0.25">
      <c r="B39" s="400"/>
      <c r="C39" s="400"/>
      <c r="D39" s="400"/>
      <c r="E39" s="400"/>
      <c r="F39" s="400"/>
      <c r="G39" s="400"/>
      <c r="H39" s="400"/>
      <c r="I39" s="400"/>
      <c r="J39" s="400"/>
      <c r="K39" s="400"/>
      <c r="L39" s="400"/>
      <c r="M39" s="400"/>
      <c r="N39" s="400"/>
    </row>
    <row r="40" spans="2:25" ht="24.95" customHeight="1" x14ac:dyDescent="0.25">
      <c r="B40" s="400"/>
      <c r="C40" s="400"/>
      <c r="D40" s="400"/>
      <c r="E40" s="400"/>
      <c r="F40" s="400"/>
      <c r="G40" s="400"/>
      <c r="H40" s="400"/>
      <c r="I40" s="400"/>
      <c r="J40" s="400"/>
      <c r="K40" s="400"/>
      <c r="L40" s="400"/>
      <c r="M40" s="400"/>
      <c r="N40" s="400"/>
    </row>
    <row r="41" spans="2:25" ht="24.95" customHeight="1" x14ac:dyDescent="0.25">
      <c r="B41" s="400"/>
      <c r="C41" s="400"/>
      <c r="D41" s="400"/>
      <c r="E41" s="400"/>
      <c r="F41" s="400"/>
      <c r="G41" s="400"/>
      <c r="H41" s="400"/>
      <c r="I41" s="400"/>
      <c r="J41" s="400"/>
      <c r="K41" s="400"/>
      <c r="L41" s="400"/>
      <c r="M41" s="400"/>
      <c r="N41" s="400"/>
    </row>
    <row r="42" spans="2:25" ht="24.95" customHeight="1" x14ac:dyDescent="0.25">
      <c r="B42" s="400"/>
      <c r="C42" s="400"/>
      <c r="D42" s="400"/>
      <c r="E42" s="400"/>
      <c r="F42" s="400"/>
      <c r="G42" s="400"/>
      <c r="H42" s="400"/>
      <c r="I42" s="400"/>
      <c r="J42" s="400"/>
      <c r="K42" s="400"/>
      <c r="L42" s="400"/>
      <c r="M42" s="400"/>
      <c r="N42" s="400"/>
    </row>
    <row r="43" spans="2:25" ht="24.95" customHeight="1" x14ac:dyDescent="0.25">
      <c r="B43" s="400"/>
      <c r="C43" s="400"/>
      <c r="D43" s="400"/>
      <c r="E43" s="400"/>
      <c r="F43" s="400"/>
      <c r="G43" s="400"/>
      <c r="H43" s="400"/>
      <c r="I43" s="400"/>
      <c r="J43" s="400"/>
      <c r="K43" s="400"/>
      <c r="L43" s="400"/>
      <c r="M43" s="400"/>
      <c r="N43" s="400"/>
    </row>
    <row r="44" spans="2:25" ht="24.95" customHeight="1" x14ac:dyDescent="0.25">
      <c r="B44" s="400"/>
      <c r="C44" s="400"/>
      <c r="D44" s="400"/>
      <c r="E44" s="400"/>
      <c r="F44" s="400"/>
      <c r="G44" s="400"/>
      <c r="H44" s="400"/>
      <c r="I44" s="400"/>
      <c r="J44" s="400"/>
      <c r="K44" s="400"/>
      <c r="L44" s="400"/>
      <c r="M44" s="400"/>
      <c r="N44" s="400"/>
    </row>
    <row r="45" spans="2:25" ht="24.95" customHeight="1" x14ac:dyDescent="0.25">
      <c r="B45" s="400"/>
      <c r="C45" s="400"/>
      <c r="D45" s="400"/>
      <c r="E45" s="400"/>
      <c r="F45" s="400"/>
      <c r="G45" s="400"/>
      <c r="H45" s="400"/>
      <c r="I45" s="400"/>
      <c r="J45" s="400"/>
      <c r="K45" s="400"/>
      <c r="L45" s="400"/>
      <c r="M45" s="400"/>
      <c r="N45" s="400"/>
    </row>
    <row r="46" spans="2:25" ht="24.95" customHeight="1" x14ac:dyDescent="0.25">
      <c r="B46" s="400"/>
      <c r="C46" s="400"/>
      <c r="D46" s="400"/>
      <c r="E46" s="400"/>
      <c r="F46" s="400"/>
      <c r="G46" s="400"/>
      <c r="H46" s="400"/>
      <c r="I46" s="400"/>
      <c r="J46" s="400"/>
      <c r="K46" s="400"/>
      <c r="L46" s="400"/>
      <c r="M46" s="400"/>
      <c r="N46" s="400"/>
    </row>
    <row r="47" spans="2:25" ht="24.95" customHeight="1" x14ac:dyDescent="0.25">
      <c r="B47" s="400"/>
      <c r="C47" s="400"/>
      <c r="D47" s="400"/>
      <c r="E47" s="400"/>
      <c r="F47" s="400"/>
      <c r="G47" s="400"/>
      <c r="H47" s="400"/>
      <c r="I47" s="400"/>
      <c r="J47" s="400"/>
      <c r="K47" s="400"/>
      <c r="L47" s="400"/>
      <c r="M47" s="400"/>
      <c r="N47" s="400"/>
    </row>
    <row r="48" spans="2:25" ht="24.95" customHeight="1" x14ac:dyDescent="0.25">
      <c r="B48" s="400"/>
      <c r="C48" s="400"/>
      <c r="D48" s="400"/>
      <c r="E48" s="400"/>
      <c r="F48" s="400"/>
      <c r="G48" s="400"/>
      <c r="H48" s="400"/>
      <c r="I48" s="400"/>
      <c r="J48" s="400"/>
      <c r="K48" s="400"/>
      <c r="L48" s="400"/>
      <c r="M48" s="400"/>
      <c r="N48" s="400"/>
    </row>
    <row r="49" spans="2:14" ht="24.95" customHeight="1" x14ac:dyDescent="0.25">
      <c r="B49" s="402" t="s">
        <v>184</v>
      </c>
      <c r="C49" s="402"/>
      <c r="D49" s="402"/>
      <c r="E49" s="402"/>
      <c r="F49" s="402"/>
      <c r="G49" s="402"/>
      <c r="H49" s="402"/>
      <c r="I49" s="402"/>
      <c r="J49" s="402" t="s">
        <v>221</v>
      </c>
      <c r="K49" s="402"/>
      <c r="L49" s="402"/>
      <c r="M49" s="402"/>
      <c r="N49" s="402"/>
    </row>
    <row r="50" spans="2:14" ht="24.95" customHeight="1" x14ac:dyDescent="0.25">
      <c r="B50" s="402"/>
      <c r="C50" s="402"/>
      <c r="D50" s="402"/>
      <c r="E50" s="402"/>
      <c r="F50" s="402"/>
      <c r="G50" s="402"/>
      <c r="H50" s="402"/>
      <c r="I50" s="402"/>
      <c r="J50" s="402" t="s">
        <v>222</v>
      </c>
      <c r="K50" s="402"/>
      <c r="L50" s="402"/>
      <c r="M50" s="402"/>
      <c r="N50" s="402"/>
    </row>
    <row r="51" spans="2:14" ht="24.95" customHeight="1" x14ac:dyDescent="0.25">
      <c r="B51" s="402"/>
      <c r="C51" s="402"/>
      <c r="D51" s="402"/>
      <c r="E51" s="402"/>
      <c r="F51" s="402"/>
      <c r="G51" s="402"/>
      <c r="H51" s="402"/>
      <c r="I51" s="402"/>
      <c r="J51" s="136"/>
      <c r="K51" s="136"/>
      <c r="L51" s="402"/>
      <c r="M51" s="402"/>
      <c r="N51" s="402"/>
    </row>
    <row r="52" spans="2:14" ht="24.95" customHeight="1" x14ac:dyDescent="0.25">
      <c r="B52" s="401" t="s">
        <v>267</v>
      </c>
      <c r="C52" s="401"/>
      <c r="D52" s="401"/>
      <c r="E52" s="401"/>
      <c r="F52" s="401"/>
      <c r="G52" s="401"/>
      <c r="H52" s="401"/>
      <c r="I52" s="401"/>
      <c r="J52" s="401"/>
      <c r="K52" s="401"/>
      <c r="L52" s="401"/>
      <c r="M52" s="401"/>
      <c r="N52" s="401"/>
    </row>
    <row r="53" spans="2:14" ht="24.95" customHeight="1" x14ac:dyDescent="0.25">
      <c r="B53" s="401"/>
      <c r="C53" s="401"/>
      <c r="D53" s="401"/>
      <c r="E53" s="401"/>
      <c r="F53" s="401"/>
      <c r="G53" s="401"/>
      <c r="H53" s="401"/>
      <c r="I53" s="401"/>
      <c r="J53" s="401"/>
      <c r="K53" s="401"/>
      <c r="L53" s="401"/>
      <c r="M53" s="401"/>
      <c r="N53" s="401"/>
    </row>
    <row r="54" spans="2:14" ht="24.95" customHeight="1" x14ac:dyDescent="0.25">
      <c r="B54" s="401"/>
      <c r="C54" s="401"/>
      <c r="D54" s="401"/>
      <c r="E54" s="401"/>
      <c r="F54" s="401"/>
      <c r="G54" s="401"/>
      <c r="H54" s="401"/>
      <c r="I54" s="401"/>
      <c r="J54" s="401"/>
      <c r="K54" s="401"/>
      <c r="L54" s="401"/>
      <c r="M54" s="401"/>
      <c r="N54" s="401"/>
    </row>
    <row r="55" spans="2:14" ht="24.95" customHeight="1" x14ac:dyDescent="0.25">
      <c r="B55" s="401"/>
      <c r="C55" s="401"/>
      <c r="D55" s="401"/>
      <c r="E55" s="401"/>
      <c r="F55" s="401"/>
      <c r="G55" s="401"/>
      <c r="H55" s="401"/>
      <c r="I55" s="401"/>
      <c r="J55" s="401"/>
      <c r="K55" s="401"/>
      <c r="L55" s="401"/>
      <c r="M55" s="401"/>
      <c r="N55" s="401"/>
    </row>
    <row r="56" spans="2:14" ht="24.95" customHeight="1" x14ac:dyDescent="0.25"/>
    <row r="57" spans="2:14" ht="24.95" customHeight="1" x14ac:dyDescent="0.25"/>
    <row r="58" spans="2:14" ht="24.95" customHeight="1" x14ac:dyDescent="0.25"/>
    <row r="59" spans="2:14" ht="24.95" customHeight="1" x14ac:dyDescent="0.25"/>
    <row r="60" spans="2:14" ht="24.95" customHeight="1" x14ac:dyDescent="0.25"/>
    <row r="61" spans="2:14" ht="24.95" customHeight="1" x14ac:dyDescent="0.25"/>
    <row r="62" spans="2:14" ht="24.95" customHeight="1" x14ac:dyDescent="0.25"/>
    <row r="63" spans="2:14" ht="24.95" customHeight="1" x14ac:dyDescent="0.25"/>
    <row r="64" spans="2:14" ht="24.95" customHeight="1" x14ac:dyDescent="0.25"/>
    <row r="65" ht="24.95" customHeight="1" x14ac:dyDescent="0.25"/>
    <row r="66" ht="24.95" customHeight="1" x14ac:dyDescent="0.25"/>
    <row r="67" ht="24.95" customHeight="1" x14ac:dyDescent="0.25"/>
    <row r="68" ht="24.95" customHeight="1" x14ac:dyDescent="0.25"/>
    <row r="69" ht="24.95" customHeight="1" x14ac:dyDescent="0.25"/>
    <row r="70" ht="24.95" customHeight="1" x14ac:dyDescent="0.25"/>
    <row r="71" ht="24.95" customHeight="1" x14ac:dyDescent="0.25"/>
    <row r="72" ht="24.95" customHeight="1" x14ac:dyDescent="0.25"/>
    <row r="73" ht="24.95" customHeight="1" x14ac:dyDescent="0.25"/>
    <row r="74" ht="24.95" customHeight="1" x14ac:dyDescent="0.25"/>
    <row r="75" ht="24.95" customHeight="1" x14ac:dyDescent="0.25"/>
    <row r="76" ht="24.95" customHeight="1" x14ac:dyDescent="0.25"/>
    <row r="77" ht="24.95" customHeight="1" x14ac:dyDescent="0.25"/>
    <row r="78" ht="24.95" customHeight="1" x14ac:dyDescent="0.25"/>
    <row r="79" ht="24.95" customHeight="1" x14ac:dyDescent="0.25"/>
    <row r="80"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sheetData>
  <sheetProtection password="DE15" sheet="1" objects="1" scenarios="1" formatCells="0" formatColumns="0" formatRows="0" insertColumns="0" insertRows="0" deleteColumns="0" deleteRows="0"/>
  <mergeCells count="16">
    <mergeCell ref="B52:N55"/>
    <mergeCell ref="B20:N33"/>
    <mergeCell ref="B34:N34"/>
    <mergeCell ref="B35:N48"/>
    <mergeCell ref="B49:I51"/>
    <mergeCell ref="L49:N49"/>
    <mergeCell ref="L50:N51"/>
    <mergeCell ref="J49:K49"/>
    <mergeCell ref="J50:K50"/>
    <mergeCell ref="O5:Y34"/>
    <mergeCell ref="B2:D2"/>
    <mergeCell ref="E2:N2"/>
    <mergeCell ref="B3:N3"/>
    <mergeCell ref="B4:N4"/>
    <mergeCell ref="B19:N19"/>
    <mergeCell ref="B5:N18"/>
  </mergeCells>
  <pageMargins left="0.7" right="0.7" top="0.75" bottom="0.75" header="0.3" footer="0.3"/>
  <pageSetup paperSize="9" scale="53"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X20"/>
  <sheetViews>
    <sheetView view="pageBreakPreview" zoomScale="75" zoomScaleNormal="100" zoomScaleSheetLayoutView="75" workbookViewId="0">
      <selection activeCell="B15" sqref="B15:Y19"/>
    </sheetView>
  </sheetViews>
  <sheetFormatPr defaultRowHeight="15" x14ac:dyDescent="0.25"/>
  <cols>
    <col min="2" max="2" width="5.7109375" customWidth="1"/>
    <col min="3" max="5" width="12.7109375" customWidth="1"/>
    <col min="6" max="6" width="19.42578125" customWidth="1"/>
    <col min="7" max="25" width="10.7109375" customWidth="1"/>
    <col min="26" max="27" width="14.7109375" customWidth="1"/>
    <col min="28" max="34" width="10.7109375" hidden="1" customWidth="1"/>
    <col min="35" max="35" width="10.7109375" customWidth="1"/>
    <col min="36" max="36" width="14.7109375" customWidth="1"/>
    <col min="37" max="42" width="10.7109375" customWidth="1"/>
    <col min="50" max="50" width="0" hidden="1" customWidth="1"/>
  </cols>
  <sheetData>
    <row r="1" spans="2:50" ht="15.75" customHeight="1" x14ac:dyDescent="0.25"/>
    <row r="2" spans="2:50" ht="50.1" customHeight="1" x14ac:dyDescent="0.25">
      <c r="B2" s="237" t="str">
        <f>IF('1.StrTytułowa'!E9&lt;&gt;"",'1.StrTytułowa'!E9,"")</f>
        <v/>
      </c>
      <c r="C2" s="238"/>
      <c r="D2" s="238"/>
      <c r="E2" s="239" t="str">
        <f>IF('1.StrTytułowa'!E7&lt;&gt;"",'1.StrTytułowa'!E7,"")</f>
        <v/>
      </c>
      <c r="F2" s="239"/>
      <c r="G2" s="239"/>
      <c r="H2" s="239"/>
      <c r="I2" s="239"/>
      <c r="J2" s="239"/>
      <c r="K2" s="239"/>
      <c r="L2" s="239"/>
      <c r="M2" s="239"/>
      <c r="N2" s="239"/>
      <c r="O2" s="239"/>
      <c r="P2" s="239"/>
      <c r="Q2" s="239"/>
      <c r="R2" s="239"/>
      <c r="S2" s="239"/>
      <c r="T2" s="239"/>
      <c r="U2" s="239"/>
      <c r="V2" s="239"/>
      <c r="W2" s="239"/>
      <c r="X2" s="239"/>
      <c r="Y2" s="239"/>
      <c r="Z2" s="239"/>
      <c r="AA2" s="239"/>
      <c r="AB2" s="239"/>
      <c r="AC2" s="239"/>
      <c r="AD2" s="239"/>
      <c r="AE2" s="239"/>
      <c r="AF2" s="239"/>
      <c r="AG2" s="239"/>
      <c r="AH2" s="239"/>
      <c r="AI2" s="239"/>
      <c r="AJ2" s="239"/>
      <c r="AK2" s="239"/>
      <c r="AL2" s="240"/>
    </row>
    <row r="3" spans="2:50" ht="50.1" customHeight="1" x14ac:dyDescent="0.25">
      <c r="B3" s="241" t="s">
        <v>155</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c r="AL3" s="243"/>
    </row>
    <row r="4" spans="2:50" ht="99.95" customHeight="1" x14ac:dyDescent="0.25">
      <c r="B4" s="244" t="s">
        <v>66</v>
      </c>
      <c r="C4" s="245" t="s">
        <v>156</v>
      </c>
      <c r="D4" s="245"/>
      <c r="E4" s="245"/>
      <c r="F4" s="246" t="s">
        <v>157</v>
      </c>
      <c r="G4" s="247"/>
      <c r="H4" s="247"/>
      <c r="I4" s="247"/>
      <c r="J4" s="248"/>
      <c r="K4" s="245" t="s">
        <v>158</v>
      </c>
      <c r="L4" s="245"/>
      <c r="M4" s="245"/>
      <c r="N4" s="245"/>
      <c r="O4" s="245"/>
      <c r="P4" s="244" t="s">
        <v>159</v>
      </c>
      <c r="Q4" s="244"/>
      <c r="R4" s="244"/>
      <c r="S4" s="244"/>
      <c r="T4" s="244"/>
      <c r="U4" s="244"/>
      <c r="V4" s="249" t="s">
        <v>160</v>
      </c>
      <c r="W4" s="250"/>
      <c r="X4" s="250"/>
      <c r="Y4" s="251"/>
      <c r="Z4" s="246" t="s">
        <v>161</v>
      </c>
      <c r="AA4" s="248"/>
      <c r="AB4" s="246" t="s">
        <v>214</v>
      </c>
      <c r="AC4" s="247"/>
      <c r="AD4" s="247"/>
      <c r="AE4" s="247"/>
      <c r="AF4" s="247"/>
      <c r="AG4" s="247"/>
      <c r="AH4" s="248"/>
      <c r="AI4" s="249" t="s">
        <v>162</v>
      </c>
      <c r="AJ4" s="251"/>
      <c r="AK4" s="246" t="s">
        <v>163</v>
      </c>
      <c r="AL4" s="248"/>
    </row>
    <row r="5" spans="2:50" ht="178.5" x14ac:dyDescent="0.25">
      <c r="B5" s="244"/>
      <c r="C5" s="245"/>
      <c r="D5" s="245"/>
      <c r="E5" s="245"/>
      <c r="F5" s="36" t="s">
        <v>213</v>
      </c>
      <c r="G5" s="36" t="s">
        <v>164</v>
      </c>
      <c r="H5" s="36" t="s">
        <v>266</v>
      </c>
      <c r="I5" s="36" t="s">
        <v>165</v>
      </c>
      <c r="J5" s="36" t="s">
        <v>166</v>
      </c>
      <c r="K5" s="37" t="s">
        <v>167</v>
      </c>
      <c r="L5" s="37" t="s">
        <v>168</v>
      </c>
      <c r="M5" s="37" t="s">
        <v>169</v>
      </c>
      <c r="N5" s="37" t="s">
        <v>170</v>
      </c>
      <c r="O5" s="37" t="s">
        <v>171</v>
      </c>
      <c r="P5" s="36" t="s">
        <v>172</v>
      </c>
      <c r="Q5" s="36" t="s">
        <v>223</v>
      </c>
      <c r="R5" s="36" t="s">
        <v>173</v>
      </c>
      <c r="S5" s="36" t="s">
        <v>174</v>
      </c>
      <c r="T5" s="36" t="s">
        <v>175</v>
      </c>
      <c r="U5" s="36" t="s">
        <v>176</v>
      </c>
      <c r="V5" s="37" t="s">
        <v>177</v>
      </c>
      <c r="W5" s="37" t="s">
        <v>178</v>
      </c>
      <c r="X5" s="37" t="s">
        <v>179</v>
      </c>
      <c r="Y5" s="37" t="s">
        <v>180</v>
      </c>
      <c r="Z5" s="36" t="s">
        <v>232</v>
      </c>
      <c r="AA5" s="36" t="s">
        <v>231</v>
      </c>
      <c r="AB5" s="36" t="s">
        <v>108</v>
      </c>
      <c r="AC5" s="36" t="s">
        <v>109</v>
      </c>
      <c r="AD5" s="36" t="s">
        <v>110</v>
      </c>
      <c r="AE5" s="36" t="s">
        <v>111</v>
      </c>
      <c r="AF5" s="36" t="s">
        <v>112</v>
      </c>
      <c r="AG5" s="36" t="s">
        <v>113</v>
      </c>
      <c r="AH5" s="36" t="s">
        <v>114</v>
      </c>
      <c r="AI5" s="37" t="s">
        <v>215</v>
      </c>
      <c r="AJ5" s="37" t="s">
        <v>230</v>
      </c>
      <c r="AK5" s="36" t="s">
        <v>181</v>
      </c>
      <c r="AL5" s="36" t="s">
        <v>182</v>
      </c>
    </row>
    <row r="6" spans="2:50" ht="15" customHeight="1" x14ac:dyDescent="0.25">
      <c r="B6" s="36"/>
      <c r="C6" s="245">
        <v>2</v>
      </c>
      <c r="D6" s="245"/>
      <c r="E6" s="245"/>
      <c r="F6" s="36">
        <v>3</v>
      </c>
      <c r="G6" s="36">
        <v>4</v>
      </c>
      <c r="H6" s="36">
        <v>5</v>
      </c>
      <c r="I6" s="36">
        <v>6</v>
      </c>
      <c r="J6" s="36">
        <v>7</v>
      </c>
      <c r="K6" s="37">
        <v>8</v>
      </c>
      <c r="L6" s="37">
        <v>9</v>
      </c>
      <c r="M6" s="37">
        <v>10</v>
      </c>
      <c r="N6" s="37">
        <v>11</v>
      </c>
      <c r="O6" s="37">
        <v>12</v>
      </c>
      <c r="P6" s="36">
        <v>13</v>
      </c>
      <c r="Q6" s="36">
        <v>14</v>
      </c>
      <c r="R6" s="36">
        <v>15</v>
      </c>
      <c r="S6" s="36">
        <v>16</v>
      </c>
      <c r="T6" s="36">
        <v>17</v>
      </c>
      <c r="U6" s="36">
        <v>18</v>
      </c>
      <c r="V6" s="37">
        <v>19</v>
      </c>
      <c r="W6" s="37">
        <v>20</v>
      </c>
      <c r="X6" s="38">
        <v>21</v>
      </c>
      <c r="Y6" s="38">
        <v>22</v>
      </c>
      <c r="Z6" s="39">
        <v>23</v>
      </c>
      <c r="AA6" s="40">
        <v>24</v>
      </c>
      <c r="AB6" s="40"/>
      <c r="AC6" s="40"/>
      <c r="AD6" s="40"/>
      <c r="AE6" s="40"/>
      <c r="AF6" s="40"/>
      <c r="AG6" s="40"/>
      <c r="AH6" s="40"/>
      <c r="AI6" s="41">
        <v>25</v>
      </c>
      <c r="AJ6" s="41">
        <v>26</v>
      </c>
      <c r="AK6" s="40">
        <v>27</v>
      </c>
      <c r="AL6" s="42">
        <v>28</v>
      </c>
      <c r="AX6" t="s">
        <v>65</v>
      </c>
    </row>
    <row r="7" spans="2:50" ht="50.1" customHeight="1" x14ac:dyDescent="0.25">
      <c r="B7" s="36">
        <v>1</v>
      </c>
      <c r="C7" s="235" t="str">
        <f>'1.StrTytułowa'!C14:I14</f>
        <v/>
      </c>
      <c r="D7" s="236"/>
      <c r="E7" s="236"/>
      <c r="F7" s="36" t="str">
        <f>IF('B-01'!$E$8&lt;&gt;"",'B-01'!$E$8,"")</f>
        <v/>
      </c>
      <c r="G7" s="36" t="str">
        <f>IF('B-01'!$E$10&lt;&gt;"",'B-01'!$E$10,"")</f>
        <v/>
      </c>
      <c r="H7" s="43" t="str">
        <f>IF('B-01'!$I$9&lt;&gt;"",'B-01'!$I$9,"")</f>
        <v/>
      </c>
      <c r="I7" s="44" t="str">
        <f>IF('B-01'!$I$8&lt;&gt;"",'B-01'!$I$8,"")</f>
        <v/>
      </c>
      <c r="J7" s="44" t="str">
        <f>IF('B-01'!$M$8&lt;&gt;"",'B-01'!$M$8,"")</f>
        <v/>
      </c>
      <c r="K7" s="45" t="str">
        <f>IF('B-01'!$M$37&lt;&gt;"",'B-01'!$M$37,"")</f>
        <v/>
      </c>
      <c r="L7" s="45" t="str">
        <f>IF('B-01'!$M$38&lt;&gt;"",'B-01'!$M$38,"")</f>
        <v/>
      </c>
      <c r="M7" s="45" t="str">
        <f>IF('B-01'!$M$39&lt;&gt;"",'B-01'!$M$39,"")</f>
        <v/>
      </c>
      <c r="N7" s="45" t="str">
        <f>IF('B-01'!$M$40&lt;&gt;"",'B-01'!$M$40,"")</f>
        <v/>
      </c>
      <c r="O7" s="45" t="str">
        <f>IF('B-01'!$M$41&lt;&gt;"",'B-01'!$M$41,"")</f>
        <v/>
      </c>
      <c r="P7" s="36" t="str">
        <f>IF('B-01'!$J$42&lt;&gt;"",'B-01'!$J$42,"")</f>
        <v/>
      </c>
      <c r="Q7" s="36" t="str">
        <f>IF('B-01'!$N$53&lt;&gt;"",'B-01'!$N$53,"")</f>
        <v/>
      </c>
      <c r="R7" s="36" t="str">
        <f>IF('B-01'!$J$43&lt;&gt;"",'B-01'!$J$43,"")</f>
        <v/>
      </c>
      <c r="S7" s="36" t="str">
        <f>IF('B-01'!$J$44&lt;&gt;"",'B-01'!$J$44,"")</f>
        <v/>
      </c>
      <c r="T7" s="36" t="str">
        <f>IF('B-01'!$J$45&lt;&gt;"",'B-01'!$J$45,"")</f>
        <v/>
      </c>
      <c r="U7" s="36" t="str">
        <f>IF('B-01'!$J$46&lt;&gt;"",'B-01'!$J$46,"")</f>
        <v/>
      </c>
      <c r="V7" s="45" t="str">
        <f>IF('B-01'!$N$49&lt;&gt;"",'B-01'!$N$49,"")</f>
        <v/>
      </c>
      <c r="W7" s="46" t="str">
        <f>IF('B-01'!$N$50&lt;&gt;"",'B-01'!$N$50,"")</f>
        <v/>
      </c>
      <c r="X7" s="46" t="str">
        <f>IF('B-01'!$N$51&lt;&gt;"",'B-01'!$N$51,"")</f>
        <v/>
      </c>
      <c r="Y7" s="46" t="str">
        <f>IF('B-01'!$N$52&lt;&gt;0,'B-01'!$N$52,"")</f>
        <v/>
      </c>
      <c r="Z7" s="20"/>
      <c r="AA7" s="20"/>
      <c r="AB7" s="47">
        <f>IF('B-01'!$G$56="TAK",1,0)</f>
        <v>0</v>
      </c>
      <c r="AC7" s="47">
        <f>IF('B-01'!$G$57="TAK",1,0)</f>
        <v>0</v>
      </c>
      <c r="AD7" s="47">
        <f>IF('B-01'!$G$58="TAK",1,0)</f>
        <v>0</v>
      </c>
      <c r="AE7" s="47">
        <f>IF('B-01'!$G$59="TAK",1,0)</f>
        <v>0</v>
      </c>
      <c r="AF7" s="47">
        <f>IF('B-01'!$G$60="TAK",1,0)</f>
        <v>0</v>
      </c>
      <c r="AG7" s="47">
        <f>IF('B-01'!$G$61="TAK",1,0)</f>
        <v>0</v>
      </c>
      <c r="AH7" s="47">
        <f>IF('B-01'!$G$62="TAK",1,0)</f>
        <v>0</v>
      </c>
      <c r="AI7" s="48" t="str">
        <f>IF(SUM(AB7:AH7)&lt;&gt;0,SUM(AB7:AH7),"")</f>
        <v/>
      </c>
      <c r="AJ7" s="20"/>
      <c r="AK7" s="47" t="str">
        <f>IF('B-01'!$G$65&lt;&gt;"",'B-01'!$G$65,"")</f>
        <v/>
      </c>
      <c r="AL7" s="49" t="str">
        <f>IF('B-01'!$M$65&lt;&gt;"",'B-01'!$M$65,"")</f>
        <v/>
      </c>
      <c r="AX7" t="s">
        <v>70</v>
      </c>
    </row>
    <row r="8" spans="2:50" ht="50.1" customHeight="1" x14ac:dyDescent="0.25">
      <c r="B8" s="36">
        <v>2</v>
      </c>
      <c r="C8" s="235" t="str">
        <f>'1.StrTytułowa'!C15:I15</f>
        <v/>
      </c>
      <c r="D8" s="236"/>
      <c r="E8" s="236"/>
      <c r="F8" s="36" t="str">
        <f>IF('B-02'!$E$8&lt;&gt;"",'B-02'!$E$8,"")</f>
        <v/>
      </c>
      <c r="G8" s="36" t="str">
        <f>IF('B-02'!$E$10&lt;&gt;"",'B-02'!$E$10,"")</f>
        <v/>
      </c>
      <c r="H8" s="43" t="str">
        <f>IF('B-02'!$I$9&lt;&gt;"",'B-02'!$I$9,"")</f>
        <v/>
      </c>
      <c r="I8" s="44" t="str">
        <f>IF('B-02'!$I$8&lt;&gt;"",'B-02'!$I$8,"")</f>
        <v/>
      </c>
      <c r="J8" s="44" t="str">
        <f>IF('B-02'!$M$8&lt;&gt;"",'B-02'!$M$8,"")</f>
        <v/>
      </c>
      <c r="K8" s="45" t="str">
        <f>IF('B-02'!$M$37&lt;&gt;"",'B-02'!$M$37,"")</f>
        <v/>
      </c>
      <c r="L8" s="45" t="str">
        <f>IF('B-02'!$M$38&lt;&gt;"",'B-02'!$M$38,"")</f>
        <v/>
      </c>
      <c r="M8" s="45" t="str">
        <f>IF('B-02'!$M$39&lt;&gt;"",'B-02'!$M$39,"")</f>
        <v/>
      </c>
      <c r="N8" s="45" t="str">
        <f>IF('B-02'!$M$40&lt;&gt;"",'B-02'!$M$40,"")</f>
        <v/>
      </c>
      <c r="O8" s="45" t="str">
        <f>IF('B-02'!$M$41&lt;&gt;"",'B-02'!$M$41,"")</f>
        <v/>
      </c>
      <c r="P8" s="36" t="str">
        <f>IF('B-02'!$J$42&lt;&gt;"",'B-02'!$J$42,"")</f>
        <v/>
      </c>
      <c r="Q8" s="36" t="str">
        <f>IF('B-02'!$N$53&lt;&gt;"",'B-02'!$N$53,"")</f>
        <v/>
      </c>
      <c r="R8" s="36" t="str">
        <f>IF('B-02'!$J$43&lt;&gt;"",'B-02'!$J$43,"")</f>
        <v/>
      </c>
      <c r="S8" s="36" t="str">
        <f>IF('B-02'!$J$44&lt;&gt;"",'B-02'!$J$44,"")</f>
        <v/>
      </c>
      <c r="T8" s="36" t="str">
        <f>IF('B-02'!$J$45&lt;&gt;"",'B-02'!$J$45,"")</f>
        <v/>
      </c>
      <c r="U8" s="36" t="str">
        <f>IF('B-02'!$J$46&lt;&gt;"",'B-02'!$J$46,"")</f>
        <v/>
      </c>
      <c r="V8" s="45" t="str">
        <f>IF('B-02'!$N$49&lt;&gt;"",'B-02'!$N$49,"")</f>
        <v/>
      </c>
      <c r="W8" s="46" t="str">
        <f>IF('B-02'!$N$50&lt;&gt;"",'B-02'!$N$50,"")</f>
        <v/>
      </c>
      <c r="X8" s="46" t="str">
        <f>IF('B-02'!$N$51&lt;&gt;"",'B-02'!$N$51,"")</f>
        <v/>
      </c>
      <c r="Y8" s="46" t="str">
        <f>IF('B-02'!$N$52&lt;&gt;0,'B-02'!$N$52,"")</f>
        <v/>
      </c>
      <c r="Z8" s="20"/>
      <c r="AA8" s="20"/>
      <c r="AB8" s="47">
        <f>IF('B-02'!$G$56="TAK",1,0)</f>
        <v>0</v>
      </c>
      <c r="AC8" s="47">
        <f>IF('B-02'!$G$57="TAK",1,0)</f>
        <v>0</v>
      </c>
      <c r="AD8" s="47">
        <f>IF('B-02'!$G$58="TAK",1,0)</f>
        <v>0</v>
      </c>
      <c r="AE8" s="47">
        <f>IF('B-02'!$G$59="TAK",1,0)</f>
        <v>0</v>
      </c>
      <c r="AF8" s="47">
        <f>IF('B-02'!$G$60="TAK",1,0)</f>
        <v>0</v>
      </c>
      <c r="AG8" s="47">
        <f>IF('B-02'!$G$61="TAK",1,0)</f>
        <v>0</v>
      </c>
      <c r="AH8" s="47">
        <f>IF('B-02'!$G$62="TAK",1,0)</f>
        <v>0</v>
      </c>
      <c r="AI8" s="48" t="str">
        <f>IF(SUM(AB8:AH8)&lt;&gt;0,SUM(AB8:AH8),"")</f>
        <v/>
      </c>
      <c r="AJ8" s="20"/>
      <c r="AK8" s="47" t="str">
        <f>IF('B-02'!$G$65&lt;&gt;"",'B-02'!$G$65,"")</f>
        <v/>
      </c>
      <c r="AL8" s="49" t="str">
        <f>IF('B-02'!$M$65&lt;&gt;"",'B-02'!$M$65,"")</f>
        <v/>
      </c>
    </row>
    <row r="9" spans="2:50" ht="50.1" customHeight="1" x14ac:dyDescent="0.25">
      <c r="B9" s="36">
        <v>3</v>
      </c>
      <c r="C9" s="235" t="str">
        <f>'1.StrTytułowa'!C16:I16</f>
        <v/>
      </c>
      <c r="D9" s="236"/>
      <c r="E9" s="236"/>
      <c r="F9" s="36" t="str">
        <f>IF('B-03'!$E$8&lt;&gt;"",'B-03'!$E$8,"")</f>
        <v/>
      </c>
      <c r="G9" s="36" t="str">
        <f>IF('B-03'!$E$10&lt;&gt;"",'B-03'!$E$10,"")</f>
        <v/>
      </c>
      <c r="H9" s="43" t="str">
        <f>IF('B-03'!$I$9&lt;&gt;"",'B-03'!$I$9,"")</f>
        <v/>
      </c>
      <c r="I9" s="44" t="str">
        <f>IF('B-03'!$I$8&lt;&gt;"",'B-03'!$I$8,"")</f>
        <v/>
      </c>
      <c r="J9" s="44" t="str">
        <f>IF('B-03'!$M$8&lt;&gt;"",'B-03'!$M$8,"")</f>
        <v/>
      </c>
      <c r="K9" s="45" t="str">
        <f>IF('B-03'!$M$37&lt;&gt;"",'B-03'!$M$37,"")</f>
        <v/>
      </c>
      <c r="L9" s="45" t="str">
        <f>IF('B-03'!$M$38&lt;&gt;"",'B-03'!$M$38,"")</f>
        <v/>
      </c>
      <c r="M9" s="45" t="str">
        <f>IF('B-03'!$M$39&lt;&gt;"",'B-03'!$M$39,"")</f>
        <v/>
      </c>
      <c r="N9" s="45" t="str">
        <f>IF('B-03'!$M$40&lt;&gt;"",'B-03'!$M$40,"")</f>
        <v/>
      </c>
      <c r="O9" s="45" t="str">
        <f>IF('B-03'!$M$41&lt;&gt;"",'B-03'!$M$41,"")</f>
        <v/>
      </c>
      <c r="P9" s="36" t="str">
        <f>IF('B-03'!$J$42&lt;&gt;"",'B-03'!$J$42,"")</f>
        <v/>
      </c>
      <c r="Q9" s="36" t="str">
        <f>IF('B-03'!$N$53&lt;&gt;"",'B-03'!$N$53,"")</f>
        <v/>
      </c>
      <c r="R9" s="36" t="str">
        <f>IF('B-03'!$J$43&lt;&gt;"",'B-03'!$J$43,"")</f>
        <v/>
      </c>
      <c r="S9" s="36" t="str">
        <f>IF('B-03'!$J$44&lt;&gt;"",'B-03'!$J$44,"")</f>
        <v/>
      </c>
      <c r="T9" s="36" t="str">
        <f>IF('B-03'!$J$45&lt;&gt;"",'B-03'!$J$45,"")</f>
        <v/>
      </c>
      <c r="U9" s="36" t="str">
        <f>IF('B-03'!$J$46&lt;&gt;"",'B-03'!$J$46,"")</f>
        <v/>
      </c>
      <c r="V9" s="50" t="str">
        <f>IF('B-03'!$N$49&lt;&gt;"",'B-03'!$N$49,"")</f>
        <v/>
      </c>
      <c r="W9" s="51" t="str">
        <f>IF('B-03'!$N$50&lt;&gt;"",'B-03'!$N$50,"")</f>
        <v/>
      </c>
      <c r="X9" s="51" t="str">
        <f>IF('B-03'!$N$51&lt;&gt;"",'B-03'!$N$51,"")</f>
        <v/>
      </c>
      <c r="Y9" s="51" t="str">
        <f>IF('B-03'!$N$52&lt;&gt;0,'B-03'!$N$52,"")</f>
        <v/>
      </c>
      <c r="Z9" s="20"/>
      <c r="AA9" s="20"/>
      <c r="AB9" s="47">
        <f>IF('B-03'!$G$56="TAK",1,0)</f>
        <v>0</v>
      </c>
      <c r="AC9" s="47">
        <f>IF('B-03'!$G$57="TAK",1,0)</f>
        <v>0</v>
      </c>
      <c r="AD9" s="47">
        <f>IF('B-03'!$G$58="TAK",1,0)</f>
        <v>0</v>
      </c>
      <c r="AE9" s="47">
        <f>IF('B-03'!$G$59="TAK",1,0)</f>
        <v>0</v>
      </c>
      <c r="AF9" s="47">
        <f>IF('B-03'!$G$60="TAK",1,0)</f>
        <v>0</v>
      </c>
      <c r="AG9" s="47">
        <f>IF('B-03'!$G$61="TAK",1,0)</f>
        <v>0</v>
      </c>
      <c r="AH9" s="47">
        <f>IF('B-03'!$G$62="TAK",1,0)</f>
        <v>0</v>
      </c>
      <c r="AI9" s="48" t="str">
        <f t="shared" ref="AI9:AI13" si="0">IF(SUM(AB9:AH9)&lt;&gt;0,SUM(AB9:AH9),"")</f>
        <v/>
      </c>
      <c r="AJ9" s="20"/>
      <c r="AK9" s="47" t="str">
        <f>IF('B-03'!$G$65&lt;&gt;"",'B-03'!$G$65,"")</f>
        <v/>
      </c>
      <c r="AL9" s="49" t="str">
        <f>IF('B-03'!$M$65&lt;&gt;"",'B-03'!$M$65,"")</f>
        <v/>
      </c>
    </row>
    <row r="10" spans="2:50" ht="50.1" customHeight="1" x14ac:dyDescent="0.25">
      <c r="B10" s="36">
        <v>4</v>
      </c>
      <c r="C10" s="235" t="str">
        <f>'1.StrTytułowa'!C17:I17</f>
        <v/>
      </c>
      <c r="D10" s="236"/>
      <c r="E10" s="236"/>
      <c r="F10" s="36" t="str">
        <f>IF('B-04'!$E$8&lt;&gt;"",'B-04'!$E$8,"")</f>
        <v/>
      </c>
      <c r="G10" s="36" t="str">
        <f>IF('B-04'!$E$10&lt;&gt;"",'B-04'!$E$10,"")</f>
        <v/>
      </c>
      <c r="H10" s="43" t="str">
        <f>IF('B-04'!$I$9&lt;&gt;"",'B-04'!$I$9,"")</f>
        <v/>
      </c>
      <c r="I10" s="44" t="str">
        <f>IF('B-04'!$I$8&lt;&gt;"",'B-04'!$I$8,"")</f>
        <v/>
      </c>
      <c r="J10" s="44" t="str">
        <f>IF('B-04'!$M$8&lt;&gt;"",'B-04'!$M$8,"")</f>
        <v/>
      </c>
      <c r="K10" s="45" t="str">
        <f>IF('B-04'!$M$37&lt;&gt;"",'B-04'!$M$37,"")</f>
        <v/>
      </c>
      <c r="L10" s="45" t="str">
        <f>IF('B-04'!$M$38&lt;&gt;"",'B-04'!$M$38,"")</f>
        <v/>
      </c>
      <c r="M10" s="45" t="str">
        <f>IF('B-04'!$M$39&lt;&gt;"",'B-04'!$M$39,"")</f>
        <v/>
      </c>
      <c r="N10" s="45" t="str">
        <f>IF('B-04'!$M$40&lt;&gt;"",'B-04'!$M$40,"")</f>
        <v/>
      </c>
      <c r="O10" s="45" t="str">
        <f>IF('B-04'!$M$41&lt;&gt;"",'B-04'!$M$41,"")</f>
        <v/>
      </c>
      <c r="P10" s="36" t="str">
        <f>IF('B-04'!$J$42&lt;&gt;"",'B-04'!$J$42,"")</f>
        <v/>
      </c>
      <c r="Q10" s="36" t="str">
        <f>IF('B-04'!$N$53&lt;&gt;"",'B-04'!$N$53,"")</f>
        <v/>
      </c>
      <c r="R10" s="36" t="str">
        <f>IF('B-04'!$J$43&lt;&gt;"",'B-04'!$J$43,"")</f>
        <v/>
      </c>
      <c r="S10" s="36" t="str">
        <f>IF('B-04'!$J$44&lt;&gt;"",'B-04'!$J$44,"")</f>
        <v/>
      </c>
      <c r="T10" s="36" t="str">
        <f>IF('B-04'!$J$45&lt;&gt;"",'B-04'!$J$45,"")</f>
        <v/>
      </c>
      <c r="U10" s="36" t="str">
        <f>IF('B-04'!$J$46&lt;&gt;"",'B-04'!$J$46,"")</f>
        <v/>
      </c>
      <c r="V10" s="45" t="str">
        <f>IF('B-04'!$N$49&lt;&gt;"",'B-04'!$N$49,"")</f>
        <v/>
      </c>
      <c r="W10" s="46" t="str">
        <f>IF('B-04'!$N$50&lt;&gt;"",'B-04'!$N$50,"")</f>
        <v/>
      </c>
      <c r="X10" s="46" t="str">
        <f>IF('B-04'!$N$51&lt;&gt;"",'B-04'!$N$51,"")</f>
        <v/>
      </c>
      <c r="Y10" s="46" t="str">
        <f>IF('B-04'!$N$52&lt;&gt;0,'B-04'!$N$52,"")</f>
        <v/>
      </c>
      <c r="Z10" s="20"/>
      <c r="AA10" s="20"/>
      <c r="AB10" s="47">
        <f>IF('B-04'!$G$56="TAK",1,0)</f>
        <v>0</v>
      </c>
      <c r="AC10" s="47">
        <f>IF('B-04'!$G$57="TAK",1,0)</f>
        <v>0</v>
      </c>
      <c r="AD10" s="47">
        <f>IF('B-04'!$G$58="TAK",1,0)</f>
        <v>0</v>
      </c>
      <c r="AE10" s="47">
        <f>IF('B-04'!$G$59="TAK",1,0)</f>
        <v>0</v>
      </c>
      <c r="AF10" s="47">
        <f>IF('B-04'!$G$60="TAK",1,0)</f>
        <v>0</v>
      </c>
      <c r="AG10" s="47">
        <f>IF('B-04'!$G$61="TAK",1,0)</f>
        <v>0</v>
      </c>
      <c r="AH10" s="47">
        <f>IF('B-04'!$G$62="TAK",1,0)</f>
        <v>0</v>
      </c>
      <c r="AI10" s="48" t="str">
        <f t="shared" si="0"/>
        <v/>
      </c>
      <c r="AJ10" s="20"/>
      <c r="AK10" s="47" t="str">
        <f>IF('B-04'!$G$65&lt;&gt;"",'B-04'!$G$65,"")</f>
        <v/>
      </c>
      <c r="AL10" s="49" t="str">
        <f>IF('B-04'!$M$65&lt;&gt;"",'B-04'!$M$65,"")</f>
        <v/>
      </c>
    </row>
    <row r="11" spans="2:50" ht="50.1" customHeight="1" x14ac:dyDescent="0.25">
      <c r="B11" s="36">
        <v>5</v>
      </c>
      <c r="C11" s="235" t="str">
        <f>'1.StrTytułowa'!C18:I18</f>
        <v/>
      </c>
      <c r="D11" s="236"/>
      <c r="E11" s="236"/>
      <c r="F11" s="36" t="str">
        <f>IF('B-05'!$E$8&lt;&gt;"",'B-05'!$E$8,"")</f>
        <v/>
      </c>
      <c r="G11" s="36" t="str">
        <f>IF('B-05'!$E$10&lt;&gt;"",'B-05'!$E$10,"")</f>
        <v/>
      </c>
      <c r="H11" s="43" t="str">
        <f>IF('B-05'!$I$9&lt;&gt;"",'B-05'!$I$9,"")</f>
        <v/>
      </c>
      <c r="I11" s="44" t="str">
        <f>IF('B-05'!$I$8&lt;&gt;"",'B-05'!$I$8,"")</f>
        <v/>
      </c>
      <c r="J11" s="44" t="str">
        <f>IF('B-05'!$M$8&lt;&gt;"",'B-05'!$M$8,"")</f>
        <v/>
      </c>
      <c r="K11" s="45" t="str">
        <f>IF('B-05'!$M$37&lt;&gt;"",'B-05'!$M$37,"")</f>
        <v/>
      </c>
      <c r="L11" s="45" t="str">
        <f>IF('B-05'!$M$38&lt;&gt;"",'B-05'!$M$38,"")</f>
        <v/>
      </c>
      <c r="M11" s="45" t="str">
        <f>IF('B-05'!$M$39&lt;&gt;"",'B-05'!$M$39,"")</f>
        <v/>
      </c>
      <c r="N11" s="45" t="str">
        <f>IF('B-05'!$M$40&lt;&gt;"",'B-05'!$M$40,"")</f>
        <v/>
      </c>
      <c r="O11" s="45" t="str">
        <f>IF('B-05'!$M$41&lt;&gt;"",'B-05'!$M$41,"")</f>
        <v/>
      </c>
      <c r="P11" s="36" t="str">
        <f>IF('B-05'!$J$42&lt;&gt;"",'B-05'!$J$42,"")</f>
        <v/>
      </c>
      <c r="Q11" s="36" t="str">
        <f>IF('B-05'!$N$53&lt;&gt;"",'B-05'!$N$53,"")</f>
        <v/>
      </c>
      <c r="R11" s="36" t="str">
        <f>IF('B-05'!$J$43&lt;&gt;"",'B-05'!$J$43,"")</f>
        <v/>
      </c>
      <c r="S11" s="36" t="str">
        <f>IF('B-05'!$J$44&lt;&gt;"",'B-05'!$J$44,"")</f>
        <v/>
      </c>
      <c r="T11" s="36" t="str">
        <f>IF('B-05'!$J$45&lt;&gt;"",'B-05'!$J$45,"")</f>
        <v/>
      </c>
      <c r="U11" s="36" t="str">
        <f>IF('B-05'!$J$46&lt;&gt;"",'B-05'!$J$46,"")</f>
        <v/>
      </c>
      <c r="V11" s="45" t="str">
        <f>IF('B-05'!$N$49&lt;&gt;"",'B-05'!$N$49,"")</f>
        <v/>
      </c>
      <c r="W11" s="46" t="str">
        <f>IF('B-05'!$N$50&lt;&gt;"",'B-05'!$N$50,"")</f>
        <v/>
      </c>
      <c r="X11" s="46" t="str">
        <f>IF('B-05'!$N$51&lt;&gt;"",'B-05'!$N$51,"")</f>
        <v/>
      </c>
      <c r="Y11" s="46" t="str">
        <f>IF('B-05'!$N$52&lt;&gt;0,'B-05'!$N$52,"")</f>
        <v/>
      </c>
      <c r="Z11" s="20"/>
      <c r="AA11" s="20"/>
      <c r="AB11" s="47">
        <f>IF('B-05'!$G$56="TAK",1,0)</f>
        <v>0</v>
      </c>
      <c r="AC11" s="47">
        <f>IF('B-05'!$G$57="TAK",1,0)</f>
        <v>0</v>
      </c>
      <c r="AD11" s="47">
        <f>IF('B-05'!$G$58="TAK",1,0)</f>
        <v>0</v>
      </c>
      <c r="AE11" s="47">
        <f>IF('B-05'!$G$59="TAK",1,0)</f>
        <v>0</v>
      </c>
      <c r="AF11" s="47">
        <f>IF('B-05'!$G$60="TAK",1,0)</f>
        <v>0</v>
      </c>
      <c r="AG11" s="47">
        <f>IF('B-05'!$G$61="TAK",1,0)</f>
        <v>0</v>
      </c>
      <c r="AH11" s="47">
        <f>IF('B-05'!$G$62="TAK",1,0)</f>
        <v>0</v>
      </c>
      <c r="AI11" s="48" t="str">
        <f t="shared" si="0"/>
        <v/>
      </c>
      <c r="AJ11" s="20"/>
      <c r="AK11" s="47" t="str">
        <f>IF('B-05'!$G$65&lt;&gt;"",'B-05'!$G$65,"")</f>
        <v/>
      </c>
      <c r="AL11" s="49" t="str">
        <f>IF('B-05'!$M$65&lt;&gt;"",'B-05'!$M$65,"")</f>
        <v/>
      </c>
    </row>
    <row r="12" spans="2:50" ht="50.1" customHeight="1" x14ac:dyDescent="0.25">
      <c r="B12" s="36">
        <v>6</v>
      </c>
      <c r="C12" s="235" t="str">
        <f>'1.StrTytułowa'!C19:I19</f>
        <v/>
      </c>
      <c r="D12" s="236"/>
      <c r="E12" s="236"/>
      <c r="F12" s="36" t="str">
        <f>IF('B-06'!$E$8&lt;&gt;"",'B-06'!$E$8,"")</f>
        <v/>
      </c>
      <c r="G12" s="36" t="str">
        <f>IF('B-06'!$E$10&lt;&gt;"",'B-06'!$E$10,"")</f>
        <v/>
      </c>
      <c r="H12" s="43" t="str">
        <f>IF('B-06'!$I$9&lt;&gt;"",'B-06'!$I$9,"")</f>
        <v/>
      </c>
      <c r="I12" s="44" t="str">
        <f>IF('B-06'!$I$8&lt;&gt;"",'B-06'!$I$8,"")</f>
        <v/>
      </c>
      <c r="J12" s="44" t="str">
        <f>IF('B-06'!$M$8&lt;&gt;"",'B-06'!$M$8,"")</f>
        <v/>
      </c>
      <c r="K12" s="45" t="str">
        <f>IF('B-06'!$M$37&lt;&gt;"",'B-06'!$M$37,"")</f>
        <v/>
      </c>
      <c r="L12" s="45" t="str">
        <f>IF('B-06'!$M$38&lt;&gt;"",'B-06'!$M$38,"")</f>
        <v/>
      </c>
      <c r="M12" s="45" t="str">
        <f>IF('B-06'!$M$39&lt;&gt;"",'B-06'!$M$39,"")</f>
        <v/>
      </c>
      <c r="N12" s="45" t="str">
        <f>IF('B-06'!$M$40&lt;&gt;"",'B-06'!$M$40,"")</f>
        <v/>
      </c>
      <c r="O12" s="45" t="str">
        <f>IF('B-06'!$M$41&lt;&gt;"",'B-06'!$M$41,"")</f>
        <v/>
      </c>
      <c r="P12" s="36" t="str">
        <f>IF('B-06'!$J$42&lt;&gt;"",'B-06'!$J$42,"")</f>
        <v/>
      </c>
      <c r="Q12" s="36" t="str">
        <f>IF('B-06'!$N$53&lt;&gt;"",'B-06'!$N$53,"")</f>
        <v/>
      </c>
      <c r="R12" s="36" t="str">
        <f>IF('B-06'!$J$43&lt;&gt;"",'B-06'!$J$43,"")</f>
        <v/>
      </c>
      <c r="S12" s="36" t="str">
        <f>IF('B-06'!$J$44&lt;&gt;"",'B-06'!$J$44,"")</f>
        <v/>
      </c>
      <c r="T12" s="36" t="str">
        <f>IF('B-06'!$J$45&lt;&gt;"",'B-06'!$J$45,"")</f>
        <v/>
      </c>
      <c r="U12" s="36" t="str">
        <f>IF('B-06'!$J$46&lt;&gt;"",'B-06'!$J$46,"")</f>
        <v/>
      </c>
      <c r="V12" s="45" t="str">
        <f>IF('B-06'!$N$49&lt;&gt;"",'B-06'!$N$49,"")</f>
        <v/>
      </c>
      <c r="W12" s="46" t="str">
        <f>IF('B-06'!$N$50&lt;&gt;"",'B-06'!$N$50,"")</f>
        <v/>
      </c>
      <c r="X12" s="46" t="str">
        <f>IF('B-06'!$N$51&lt;&gt;"",'B-06'!$N$51,"")</f>
        <v/>
      </c>
      <c r="Y12" s="46" t="str">
        <f>IF('B-06'!$N$52&lt;&gt;0,'B-06'!$N$52,"")</f>
        <v/>
      </c>
      <c r="Z12" s="20"/>
      <c r="AA12" s="20"/>
      <c r="AB12" s="47">
        <f>IF('B-06'!$G$56="TAK",1,0)</f>
        <v>0</v>
      </c>
      <c r="AC12" s="47">
        <f>IF('B-06'!$G$57="TAK",1,0)</f>
        <v>0</v>
      </c>
      <c r="AD12" s="47">
        <f>IF('B-06'!$G$58="TAK",1,0)</f>
        <v>0</v>
      </c>
      <c r="AE12" s="47">
        <f>IF('B-06'!$G$59="TAK",1,0)</f>
        <v>0</v>
      </c>
      <c r="AF12" s="47">
        <f>IF('B-06'!$G$60="TAK",1,0)</f>
        <v>0</v>
      </c>
      <c r="AG12" s="47">
        <f>IF('B-06'!$G$61="TAK",1,0)</f>
        <v>0</v>
      </c>
      <c r="AH12" s="47">
        <f>IF('B-06'!$G$62="TAK",1,0)</f>
        <v>0</v>
      </c>
      <c r="AI12" s="48" t="str">
        <f t="shared" si="0"/>
        <v/>
      </c>
      <c r="AJ12" s="20"/>
      <c r="AK12" s="47" t="str">
        <f>IF('B-06'!$G$65&lt;&gt;"",'B-06'!$G$65,"")</f>
        <v/>
      </c>
      <c r="AL12" s="49" t="str">
        <f>IF('B-06'!$M$65&lt;&gt;"",'B-06'!$M$65,"")</f>
        <v/>
      </c>
    </row>
    <row r="13" spans="2:50" ht="50.1" customHeight="1" x14ac:dyDescent="0.25">
      <c r="B13" s="36">
        <v>7</v>
      </c>
      <c r="C13" s="235" t="str">
        <f>'1.StrTytułowa'!C20:I20</f>
        <v/>
      </c>
      <c r="D13" s="236"/>
      <c r="E13" s="236"/>
      <c r="F13" s="36" t="str">
        <f>IF('B-07'!$E$8&lt;&gt;"",'B-07'!$E$8,"")</f>
        <v/>
      </c>
      <c r="G13" s="36" t="str">
        <f>IF('B-07'!$E$10&lt;&gt;"",'B-07'!$E$10,"")</f>
        <v/>
      </c>
      <c r="H13" s="43" t="str">
        <f>IF('B-07'!$I$9&lt;&gt;"",'B-07'!$I$9,"")</f>
        <v/>
      </c>
      <c r="I13" s="44" t="str">
        <f>IF('B-07'!$I$8&lt;&gt;"",'B-07'!$I$8,"")</f>
        <v/>
      </c>
      <c r="J13" s="44" t="str">
        <f>IF('B-07'!$M$8&lt;&gt;"",'B-07'!$M$8,"")</f>
        <v/>
      </c>
      <c r="K13" s="45" t="str">
        <f>IF('B-07'!$M$37&lt;&gt;"",'B-07'!$M$37,"")</f>
        <v/>
      </c>
      <c r="L13" s="45" t="str">
        <f>IF('B-07'!$M$38&lt;&gt;"",'B-07'!$M$38,"")</f>
        <v/>
      </c>
      <c r="M13" s="45" t="str">
        <f>IF('B-07'!$M$39&lt;&gt;"",'B-07'!$M$39,"")</f>
        <v/>
      </c>
      <c r="N13" s="45" t="str">
        <f>IF('B-07'!$M$40&lt;&gt;"",'B-07'!$M$40,"")</f>
        <v/>
      </c>
      <c r="O13" s="45" t="str">
        <f>IF('B-07'!$M$41&lt;&gt;"",'B-07'!$M$41,"")</f>
        <v/>
      </c>
      <c r="P13" s="36" t="str">
        <f>IF('B-07'!$J$42&lt;&gt;"",'B-07'!$J$42,"")</f>
        <v/>
      </c>
      <c r="Q13" s="36" t="str">
        <f>IF('B-07'!$N$53&lt;&gt;"",'B-07'!$N$53,"")</f>
        <v/>
      </c>
      <c r="R13" s="36" t="str">
        <f>IF('B-07'!$J$43&lt;&gt;"",'B-07'!$J$43,"")</f>
        <v/>
      </c>
      <c r="S13" s="36" t="str">
        <f>IF('B-07'!$J$44&lt;&gt;"",'B-07'!$J$44,"")</f>
        <v/>
      </c>
      <c r="T13" s="36" t="str">
        <f>IF('B-07'!$J$45&lt;&gt;"",'B-07'!$J$45,"")</f>
        <v/>
      </c>
      <c r="U13" s="36" t="str">
        <f>IF('B-07'!$J$46&lt;&gt;"",'B-07'!$J$46,"")</f>
        <v/>
      </c>
      <c r="V13" s="45" t="str">
        <f>IF('B-07'!$N$49&lt;&gt;"",'B-07'!$N$49,"")</f>
        <v/>
      </c>
      <c r="W13" s="46" t="str">
        <f>IF('B-07'!$N$50&lt;&gt;"",'B-07'!$N$50,"")</f>
        <v/>
      </c>
      <c r="X13" s="46" t="str">
        <f>IF('B-07'!$N$51&lt;&gt;"",'B-07'!$N$51,"")</f>
        <v/>
      </c>
      <c r="Y13" s="46" t="str">
        <f>IF('B-07'!$N$52&lt;&gt;0,'B-07'!$N$52,"")</f>
        <v/>
      </c>
      <c r="Z13" s="20"/>
      <c r="AA13" s="20"/>
      <c r="AB13" s="47">
        <f>IF('B-07'!$G$56="TAK",1,0)</f>
        <v>0</v>
      </c>
      <c r="AC13" s="47">
        <f>IF('B-07'!$G$57="TAK",1,0)</f>
        <v>0</v>
      </c>
      <c r="AD13" s="47">
        <f>IF('B-07'!$G$58="TAK",1,0)</f>
        <v>0</v>
      </c>
      <c r="AE13" s="47">
        <f>IF('B-07'!$G$59="TAK",1,0)</f>
        <v>0</v>
      </c>
      <c r="AF13" s="47">
        <f>IF('B-07'!$G$60="TAK",1,0)</f>
        <v>0</v>
      </c>
      <c r="AG13" s="47">
        <f>IF('B-07'!$G$61="TAK",1,0)</f>
        <v>0</v>
      </c>
      <c r="AH13" s="47">
        <f>IF('B-07'!$G$62="TAK",1,0)</f>
        <v>0</v>
      </c>
      <c r="AI13" s="48" t="str">
        <f t="shared" si="0"/>
        <v/>
      </c>
      <c r="AJ13" s="20"/>
      <c r="AK13" s="47" t="str">
        <f>IF('B-07'!$G$65&lt;&gt;"",'B-07'!$G$65,"")</f>
        <v/>
      </c>
      <c r="AL13" s="49" t="str">
        <f>IF('B-07'!$M$65&lt;&gt;"",'B-07'!$M$65,"")</f>
        <v/>
      </c>
    </row>
    <row r="14" spans="2:50" ht="50.1" customHeight="1" x14ac:dyDescent="0.25">
      <c r="B14" s="224" t="s">
        <v>183</v>
      </c>
      <c r="C14" s="225"/>
      <c r="D14" s="225"/>
      <c r="E14" s="225"/>
      <c r="F14" s="226"/>
      <c r="G14" s="52">
        <f>COUNTIF(G7:G13,"TAK")</f>
        <v>0</v>
      </c>
      <c r="H14" s="53">
        <f>SUM(H7:H13)</f>
        <v>0</v>
      </c>
      <c r="I14" s="52">
        <f t="shared" ref="I14:J14" si="1">SUM(I7:I13)</f>
        <v>0</v>
      </c>
      <c r="J14" s="52">
        <f t="shared" si="1"/>
        <v>0</v>
      </c>
      <c r="K14" s="54">
        <f>SUM(K7:K13)</f>
        <v>0</v>
      </c>
      <c r="L14" s="54">
        <f t="shared" ref="L14:O14" si="2">SUM(L7:L13)</f>
        <v>0</v>
      </c>
      <c r="M14" s="54">
        <f t="shared" si="2"/>
        <v>0</v>
      </c>
      <c r="N14" s="54">
        <f t="shared" si="2"/>
        <v>0</v>
      </c>
      <c r="O14" s="54">
        <f t="shared" si="2"/>
        <v>0</v>
      </c>
      <c r="P14" s="52">
        <f>COUNTIF(P7:P13,"TAK")</f>
        <v>0</v>
      </c>
      <c r="Q14" s="52">
        <f>SUM(Q7:Q13)</f>
        <v>0</v>
      </c>
      <c r="R14" s="52">
        <f>COUNTIF(R7:R13,"TAK")</f>
        <v>0</v>
      </c>
      <c r="S14" s="52">
        <f>COUNTIF(S7:S13,"TAK")</f>
        <v>0</v>
      </c>
      <c r="T14" s="52">
        <f>COUNTIF(T7:T13,"TAK")</f>
        <v>0</v>
      </c>
      <c r="U14" s="52">
        <f>COUNTIF(U7:U13,"TAK")</f>
        <v>0</v>
      </c>
      <c r="V14" s="54">
        <f>SUM(V7:V13)</f>
        <v>0</v>
      </c>
      <c r="W14" s="54">
        <f t="shared" ref="W14:AJ14" si="3">SUM(W7:W13)</f>
        <v>0</v>
      </c>
      <c r="X14" s="54">
        <f t="shared" si="3"/>
        <v>0</v>
      </c>
      <c r="Y14" s="54">
        <f>SUM(Y7:Y13)</f>
        <v>0</v>
      </c>
      <c r="Z14" s="55">
        <f t="shared" si="3"/>
        <v>0</v>
      </c>
      <c r="AA14" s="55">
        <f t="shared" si="3"/>
        <v>0</v>
      </c>
      <c r="AB14" s="56">
        <f>IF(SUM(AB7:AB13)&gt;0,1,0)</f>
        <v>0</v>
      </c>
      <c r="AC14" s="56">
        <f t="shared" ref="AC14:AH14" si="4">IF(SUM(AC7:AC13)&gt;0,1,0)</f>
        <v>0</v>
      </c>
      <c r="AD14" s="56">
        <f t="shared" si="4"/>
        <v>0</v>
      </c>
      <c r="AE14" s="56">
        <f t="shared" si="4"/>
        <v>0</v>
      </c>
      <c r="AF14" s="56">
        <f t="shared" si="4"/>
        <v>0</v>
      </c>
      <c r="AG14" s="56">
        <f t="shared" si="4"/>
        <v>0</v>
      </c>
      <c r="AH14" s="56">
        <f t="shared" si="4"/>
        <v>0</v>
      </c>
      <c r="AI14" s="57">
        <f>SUM(AB14:AH14)</f>
        <v>0</v>
      </c>
      <c r="AJ14" s="58">
        <f t="shared" si="3"/>
        <v>0</v>
      </c>
      <c r="AK14" s="52">
        <f>COUNTIF(AK7:AK13,"TAK")</f>
        <v>0</v>
      </c>
      <c r="AL14" s="53">
        <f>SUM(AL7:AL13)</f>
        <v>0</v>
      </c>
    </row>
    <row r="15" spans="2:50" ht="24.95" customHeight="1" x14ac:dyDescent="0.25">
      <c r="B15" s="227" t="s">
        <v>184</v>
      </c>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9" t="s">
        <v>185</v>
      </c>
      <c r="AA15" s="229"/>
      <c r="AB15" s="8"/>
      <c r="AC15" s="8"/>
      <c r="AD15" s="8"/>
      <c r="AE15" s="8"/>
      <c r="AF15" s="8"/>
      <c r="AG15" s="8"/>
      <c r="AH15" s="8"/>
      <c r="AI15" s="230"/>
      <c r="AJ15" s="230"/>
      <c r="AK15" s="230"/>
      <c r="AL15" s="230"/>
    </row>
    <row r="16" spans="2:50" ht="24.95" customHeight="1" x14ac:dyDescent="0.25">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31" t="s">
        <v>186</v>
      </c>
      <c r="AA16" s="231"/>
      <c r="AB16" s="9"/>
      <c r="AC16" s="9"/>
      <c r="AD16" s="9"/>
      <c r="AE16" s="9"/>
      <c r="AF16" s="9"/>
      <c r="AG16" s="9"/>
      <c r="AH16" s="9"/>
      <c r="AI16" s="232"/>
      <c r="AJ16" s="232"/>
      <c r="AK16" s="232"/>
      <c r="AL16" s="232"/>
    </row>
    <row r="17" spans="2:38" ht="24.95" customHeight="1" x14ac:dyDescent="0.25">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33" t="s">
        <v>187</v>
      </c>
      <c r="AA17" s="233"/>
      <c r="AB17" s="10"/>
      <c r="AC17" s="10"/>
      <c r="AD17" s="10"/>
      <c r="AE17" s="10"/>
      <c r="AF17" s="10"/>
      <c r="AG17" s="10"/>
      <c r="AH17" s="10"/>
      <c r="AI17" s="234"/>
      <c r="AJ17" s="234"/>
      <c r="AK17" s="234"/>
      <c r="AL17" s="234"/>
    </row>
    <row r="18" spans="2:38" ht="24.95" customHeight="1" x14ac:dyDescent="0.25">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10"/>
      <c r="AA18" s="10"/>
      <c r="AB18" s="10"/>
      <c r="AC18" s="10"/>
      <c r="AD18" s="10"/>
      <c r="AE18" s="10"/>
      <c r="AF18" s="10"/>
      <c r="AG18" s="10"/>
      <c r="AH18" s="10"/>
      <c r="AI18" s="234"/>
      <c r="AJ18" s="234"/>
      <c r="AK18" s="234"/>
      <c r="AL18" s="234"/>
    </row>
    <row r="19" spans="2:38" ht="24.95" customHeight="1" x14ac:dyDescent="0.25">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10"/>
      <c r="AA19" s="10"/>
      <c r="AB19" s="10"/>
      <c r="AC19" s="10"/>
      <c r="AD19" s="10"/>
      <c r="AE19" s="10"/>
      <c r="AF19" s="10"/>
      <c r="AG19" s="10"/>
      <c r="AH19" s="10"/>
      <c r="AI19" s="234"/>
      <c r="AJ19" s="234"/>
      <c r="AK19" s="234"/>
      <c r="AL19" s="234"/>
    </row>
    <row r="20" spans="2:38" ht="58.5" customHeight="1" x14ac:dyDescent="0.25">
      <c r="B20" s="223" t="s">
        <v>219</v>
      </c>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23"/>
      <c r="AE20" s="223"/>
      <c r="AF20" s="223"/>
      <c r="AG20" s="223"/>
      <c r="AH20" s="223"/>
      <c r="AI20" s="223"/>
      <c r="AJ20" s="223"/>
      <c r="AK20" s="223"/>
      <c r="AL20" s="223"/>
    </row>
  </sheetData>
  <sheetProtection password="DE15" sheet="1" objects="1" scenarios="1" formatCells="0" formatColumns="0" formatRows="0" insertColumns="0" insertRows="0" deleteColumns="0" deleteRows="0"/>
  <mergeCells count="30">
    <mergeCell ref="C8:E8"/>
    <mergeCell ref="B2:D2"/>
    <mergeCell ref="E2:AL2"/>
    <mergeCell ref="B3:AL3"/>
    <mergeCell ref="B4:B5"/>
    <mergeCell ref="C4:E5"/>
    <mergeCell ref="F4:J4"/>
    <mergeCell ref="K4:O4"/>
    <mergeCell ref="P4:U4"/>
    <mergeCell ref="V4:Y4"/>
    <mergeCell ref="Z4:AA4"/>
    <mergeCell ref="AB4:AH4"/>
    <mergeCell ref="AI4:AJ4"/>
    <mergeCell ref="AK4:AL4"/>
    <mergeCell ref="C6:E6"/>
    <mergeCell ref="C7:E7"/>
    <mergeCell ref="C9:E9"/>
    <mergeCell ref="C10:E10"/>
    <mergeCell ref="C11:E11"/>
    <mergeCell ref="C12:E12"/>
    <mergeCell ref="C13:E13"/>
    <mergeCell ref="B20:AL20"/>
    <mergeCell ref="B14:F14"/>
    <mergeCell ref="B15:Y19"/>
    <mergeCell ref="Z15:AA15"/>
    <mergeCell ref="AI15:AL15"/>
    <mergeCell ref="Z16:AA16"/>
    <mergeCell ref="AI16:AL16"/>
    <mergeCell ref="Z17:AA17"/>
    <mergeCell ref="AI17:AL19"/>
  </mergeCells>
  <pageMargins left="0.7" right="0.7" top="0.75" bottom="0.75" header="0.3" footer="0.3"/>
  <pageSetup paperSize="9" scale="38"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topLeftCell="A10" zoomScale="75" zoomScaleNormal="100" zoomScaleSheetLayoutView="75" workbookViewId="0">
      <selection activeCell="S9" sqref="S9"/>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0</v>
      </c>
      <c r="C3" s="324"/>
      <c r="D3" s="324"/>
      <c r="E3" s="324"/>
      <c r="F3" s="324"/>
      <c r="G3" s="324"/>
      <c r="H3" s="324"/>
      <c r="I3" s="324"/>
      <c r="J3" s="324"/>
      <c r="K3" s="324"/>
      <c r="L3" s="324"/>
      <c r="M3" s="324"/>
      <c r="N3" s="325"/>
    </row>
    <row r="4" spans="2:20" ht="24.95" customHeight="1" x14ac:dyDescent="0.25">
      <c r="B4" s="326" t="s">
        <v>1</v>
      </c>
      <c r="C4" s="326"/>
      <c r="D4" s="326"/>
      <c r="E4" s="326"/>
      <c r="F4" s="326"/>
      <c r="G4" s="326"/>
      <c r="H4" s="326"/>
      <c r="I4" s="326"/>
      <c r="J4" s="326"/>
      <c r="K4" s="326"/>
      <c r="L4" s="326"/>
      <c r="M4" s="326"/>
      <c r="N4" s="326"/>
      <c r="O4" s="315" t="s">
        <v>259</v>
      </c>
      <c r="P4" s="316"/>
      <c r="Q4" s="316"/>
      <c r="R4" s="316"/>
    </row>
    <row r="5" spans="2:20" ht="39.950000000000003" customHeight="1" x14ac:dyDescent="0.25">
      <c r="B5" s="296" t="s">
        <v>2</v>
      </c>
      <c r="C5" s="296"/>
      <c r="D5" s="296"/>
      <c r="E5" s="327"/>
      <c r="F5" s="328"/>
      <c r="G5" s="328"/>
      <c r="H5" s="328"/>
      <c r="I5" s="328"/>
      <c r="J5" s="328"/>
      <c r="K5" s="328"/>
      <c r="L5" s="328"/>
      <c r="M5" s="328"/>
      <c r="N5" s="329"/>
      <c r="O5" s="315"/>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319"/>
      <c r="P7" s="320"/>
      <c r="Q7" s="320"/>
      <c r="R7" s="320"/>
      <c r="T7" t="s">
        <v>4</v>
      </c>
    </row>
    <row r="8" spans="2:20" ht="24.95" customHeight="1" x14ac:dyDescent="0.25">
      <c r="B8" s="296" t="s">
        <v>5</v>
      </c>
      <c r="C8" s="296"/>
      <c r="D8" s="296"/>
      <c r="E8" s="305"/>
      <c r="F8" s="306"/>
      <c r="G8" s="307" t="s">
        <v>6</v>
      </c>
      <c r="H8" s="307"/>
      <c r="I8" s="18"/>
      <c r="J8" s="59" t="s">
        <v>7</v>
      </c>
      <c r="K8" s="307" t="s">
        <v>8</v>
      </c>
      <c r="L8" s="307"/>
      <c r="M8" s="18"/>
      <c r="N8" s="59" t="s">
        <v>9</v>
      </c>
      <c r="O8" s="319"/>
      <c r="P8" s="320"/>
      <c r="Q8" s="320"/>
      <c r="R8" s="320"/>
      <c r="T8" t="s">
        <v>18</v>
      </c>
    </row>
    <row r="9" spans="2:20" ht="24.95" customHeight="1" x14ac:dyDescent="0.25">
      <c r="B9" s="296" t="s">
        <v>10</v>
      </c>
      <c r="C9" s="296"/>
      <c r="D9" s="296"/>
      <c r="E9" s="330"/>
      <c r="F9" s="330"/>
      <c r="G9" s="331" t="s">
        <v>11</v>
      </c>
      <c r="H9" s="331"/>
      <c r="I9" s="19"/>
      <c r="J9" s="60" t="s">
        <v>12</v>
      </c>
      <c r="K9" s="331" t="s">
        <v>265</v>
      </c>
      <c r="L9" s="331"/>
      <c r="M9" s="19"/>
      <c r="N9" s="60" t="s">
        <v>12</v>
      </c>
      <c r="O9" s="319"/>
      <c r="P9" s="320"/>
      <c r="Q9" s="320"/>
      <c r="R9" s="320"/>
      <c r="T9" s="61" t="s">
        <v>20</v>
      </c>
    </row>
    <row r="10" spans="2:20" ht="24.95" customHeight="1" x14ac:dyDescent="0.25">
      <c r="B10" s="296" t="s">
        <v>262</v>
      </c>
      <c r="C10" s="296"/>
      <c r="D10" s="296"/>
      <c r="E10" s="305"/>
      <c r="F10" s="306"/>
      <c r="G10" s="339" t="s">
        <v>14</v>
      </c>
      <c r="H10" s="339"/>
      <c r="I10" s="269"/>
      <c r="J10" s="269"/>
      <c r="K10" s="269"/>
      <c r="L10" s="269"/>
      <c r="M10" s="269"/>
      <c r="N10" s="269"/>
      <c r="O10" s="313" t="s">
        <v>261</v>
      </c>
      <c r="P10" s="314"/>
      <c r="Q10" s="314"/>
      <c r="R10" s="314"/>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13"/>
      <c r="P11" s="314"/>
      <c r="Q11" s="314"/>
      <c r="R11" s="314"/>
      <c r="T11" t="s">
        <v>15</v>
      </c>
    </row>
    <row r="12" spans="2:20" s="61" customFormat="1" ht="24.95" customHeight="1" x14ac:dyDescent="0.25">
      <c r="B12" s="241" t="s">
        <v>19</v>
      </c>
      <c r="C12" s="242"/>
      <c r="D12" s="242"/>
      <c r="E12" s="242"/>
      <c r="F12" s="242"/>
      <c r="G12" s="242"/>
      <c r="H12" s="242"/>
      <c r="I12" s="242"/>
      <c r="J12" s="242"/>
      <c r="K12" s="242"/>
      <c r="L12" s="242"/>
      <c r="M12" s="242"/>
      <c r="N12" s="243"/>
      <c r="O12" s="317"/>
      <c r="P12" s="318"/>
      <c r="Q12" s="318"/>
      <c r="R12" s="318"/>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62">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260</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255</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39.950000000000003" customHeight="1" x14ac:dyDescent="0.25">
      <c r="B34" s="281" t="s">
        <v>64</v>
      </c>
      <c r="C34" s="282"/>
      <c r="D34" s="282"/>
      <c r="E34" s="282"/>
      <c r="F34" s="282"/>
      <c r="G34" s="282"/>
      <c r="H34" s="282"/>
      <c r="I34" s="282"/>
      <c r="J34" s="282"/>
      <c r="K34" s="282"/>
      <c r="L34" s="282"/>
      <c r="M34" s="282"/>
      <c r="N34" s="282"/>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256</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268" t="s">
        <v>100</v>
      </c>
      <c r="E52" s="268"/>
      <c r="F52" s="268"/>
      <c r="G52" s="268"/>
      <c r="H52" s="268"/>
      <c r="I52" s="268"/>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15" sheet="1" objects="1" scenarios="1" formatCells="0" formatColumns="0" formatRows="0" insertColumns="0" insertRows="0" deleteColumns="0" deleteRows="0"/>
  <mergeCells count="139">
    <mergeCell ref="O4:R6"/>
    <mergeCell ref="O12:R12"/>
    <mergeCell ref="O7:R9"/>
    <mergeCell ref="B2:C2"/>
    <mergeCell ref="D2:N2"/>
    <mergeCell ref="B3:N3"/>
    <mergeCell ref="B4:N4"/>
    <mergeCell ref="B5:D5"/>
    <mergeCell ref="E5:N5"/>
    <mergeCell ref="B9:D9"/>
    <mergeCell ref="E9:F9"/>
    <mergeCell ref="G9:H9"/>
    <mergeCell ref="K9:L9"/>
    <mergeCell ref="E6:F6"/>
    <mergeCell ref="I6:J6"/>
    <mergeCell ref="M6:N6"/>
    <mergeCell ref="K6:L6"/>
    <mergeCell ref="G6:H6"/>
    <mergeCell ref="B6:D6"/>
    <mergeCell ref="B10:D10"/>
    <mergeCell ref="E10:F10"/>
    <mergeCell ref="G10:H10"/>
    <mergeCell ref="I10:N10"/>
    <mergeCell ref="B7:D7"/>
    <mergeCell ref="E7:N7"/>
    <mergeCell ref="B8:D8"/>
    <mergeCell ref="E8:F8"/>
    <mergeCell ref="G8:H8"/>
    <mergeCell ref="K8:L8"/>
    <mergeCell ref="O13:O14"/>
    <mergeCell ref="P13:R13"/>
    <mergeCell ref="S13:S18"/>
    <mergeCell ref="O10:R11"/>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69" priority="2">
      <formula>$E$6="NIE"</formula>
    </cfRule>
  </conditionalFormatting>
  <conditionalFormatting sqref="G10:N10">
    <cfRule type="expression" dxfId="68" priority="1">
      <formula>$E$10="NIE"</formula>
    </cfRule>
  </conditionalFormatting>
  <conditionalFormatting sqref="H56:N62">
    <cfRule type="expression" dxfId="67" priority="10">
      <formula>G56="NIE"</formula>
    </cfRule>
  </conditionalFormatting>
  <conditionalFormatting sqref="H65:N65">
    <cfRule type="expression" dxfId="66" priority="9">
      <formula>$G$65="NIE"</formula>
    </cfRule>
  </conditionalFormatting>
  <conditionalFormatting sqref="K37:N37">
    <cfRule type="colorScale" priority="12">
      <colorScale>
        <cfvo type="formula" val="&quot;TAK&quot;"/>
        <cfvo type="formula" val="&quot;NIE&quot;"/>
        <color theme="0"/>
        <color theme="0" tint="-0.34998626667073579"/>
      </colorScale>
    </cfRule>
  </conditionalFormatting>
  <conditionalFormatting sqref="K37:N48">
    <cfRule type="expression" dxfId="65" priority="11">
      <formula>$J37="NIE"</formula>
    </cfRule>
  </conditionalFormatting>
  <conditionalFormatting sqref="K49:N49">
    <cfRule type="expression" dxfId="64" priority="8">
      <formula>$J$49="NIE"</formula>
    </cfRule>
  </conditionalFormatting>
  <conditionalFormatting sqref="K50:N50">
    <cfRule type="expression" dxfId="63" priority="7">
      <formula>$J$50="NIE"</formula>
    </cfRule>
  </conditionalFormatting>
  <conditionalFormatting sqref="K51:N51">
    <cfRule type="expression" dxfId="62" priority="6">
      <formula>$J$51="NIE"</formula>
    </cfRule>
  </conditionalFormatting>
  <conditionalFormatting sqref="K52:N52">
    <cfRule type="expression" dxfId="61" priority="5">
      <formula>$J$52="NIE"</formula>
    </cfRule>
  </conditionalFormatting>
  <conditionalFormatting sqref="K53:N53">
    <cfRule type="expression" dxfId="60" priority="4">
      <formula>$J$53="NIE"</formula>
    </cfRule>
  </conditionalFormatting>
  <dataValidations count="3">
    <dataValidation type="list" allowBlank="1" showInputMessage="1" showErrorMessage="1" sqref="G65 G56:G62 E10 J37:J53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zoomScale="75" zoomScaleNormal="100" zoomScaleSheetLayoutView="75" workbookViewId="0">
      <selection activeCell="B5" sqref="B5:D5"/>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208</v>
      </c>
      <c r="C3" s="324"/>
      <c r="D3" s="324"/>
      <c r="E3" s="324"/>
      <c r="F3" s="324"/>
      <c r="G3" s="324"/>
      <c r="H3" s="324"/>
      <c r="I3" s="324"/>
      <c r="J3" s="324"/>
      <c r="K3" s="324"/>
      <c r="L3" s="324"/>
      <c r="M3" s="324"/>
      <c r="N3" s="325"/>
    </row>
    <row r="4" spans="2:20" ht="24.95" customHeight="1" x14ac:dyDescent="0.25">
      <c r="B4" s="326" t="s">
        <v>286</v>
      </c>
      <c r="C4" s="326"/>
      <c r="D4" s="326"/>
      <c r="E4" s="326"/>
      <c r="F4" s="326"/>
      <c r="G4" s="326"/>
      <c r="H4" s="326"/>
      <c r="I4" s="326"/>
      <c r="J4" s="326"/>
      <c r="K4" s="326"/>
      <c r="L4" s="326"/>
      <c r="M4" s="326"/>
      <c r="N4" s="326"/>
      <c r="O4" s="315" t="s">
        <v>259</v>
      </c>
      <c r="P4" s="316"/>
      <c r="Q4" s="316"/>
      <c r="R4" s="316"/>
    </row>
    <row r="5" spans="2:20" ht="39.950000000000003" customHeight="1" x14ac:dyDescent="0.25">
      <c r="B5" s="296" t="s">
        <v>2</v>
      </c>
      <c r="C5" s="296"/>
      <c r="D5" s="296"/>
      <c r="E5" s="342"/>
      <c r="F5" s="343"/>
      <c r="G5" s="343"/>
      <c r="H5" s="343"/>
      <c r="I5" s="343"/>
      <c r="J5" s="343"/>
      <c r="K5" s="343"/>
      <c r="L5" s="343"/>
      <c r="M5" s="343"/>
      <c r="N5" s="344"/>
      <c r="O5" s="315"/>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142"/>
      <c r="P7" s="143"/>
      <c r="Q7" s="143"/>
      <c r="R7" s="143"/>
      <c r="T7" t="s">
        <v>4</v>
      </c>
    </row>
    <row r="8" spans="2:20" ht="24.95" customHeight="1" x14ac:dyDescent="0.25">
      <c r="B8" s="296" t="s">
        <v>5</v>
      </c>
      <c r="C8" s="296"/>
      <c r="D8" s="296"/>
      <c r="E8" s="305"/>
      <c r="F8" s="306"/>
      <c r="G8" s="307" t="s">
        <v>6</v>
      </c>
      <c r="H8" s="307"/>
      <c r="I8" s="18"/>
      <c r="J8" s="59" t="s">
        <v>7</v>
      </c>
      <c r="K8" s="307" t="s">
        <v>8</v>
      </c>
      <c r="L8" s="307"/>
      <c r="M8" s="18"/>
      <c r="N8" s="59" t="s">
        <v>9</v>
      </c>
      <c r="T8" t="s">
        <v>18</v>
      </c>
    </row>
    <row r="9" spans="2:20" ht="24.95" customHeight="1" x14ac:dyDescent="0.25">
      <c r="B9" s="296" t="s">
        <v>10</v>
      </c>
      <c r="C9" s="296"/>
      <c r="D9" s="296"/>
      <c r="E9" s="330"/>
      <c r="F9" s="330"/>
      <c r="G9" s="331" t="s">
        <v>11</v>
      </c>
      <c r="H9" s="331"/>
      <c r="I9" s="19"/>
      <c r="J9" s="60" t="s">
        <v>12</v>
      </c>
      <c r="K9" s="331" t="s">
        <v>265</v>
      </c>
      <c r="L9" s="331"/>
      <c r="M9" s="19"/>
      <c r="N9" s="60" t="s">
        <v>12</v>
      </c>
      <c r="T9" s="61" t="s">
        <v>20</v>
      </c>
    </row>
    <row r="10" spans="2:20" ht="24.95" customHeight="1" x14ac:dyDescent="0.25">
      <c r="B10" s="296" t="s">
        <v>262</v>
      </c>
      <c r="C10" s="296"/>
      <c r="D10" s="296"/>
      <c r="E10" s="305"/>
      <c r="F10" s="306"/>
      <c r="G10" s="339" t="s">
        <v>14</v>
      </c>
      <c r="H10" s="339"/>
      <c r="I10" s="269"/>
      <c r="J10" s="269"/>
      <c r="K10" s="269"/>
      <c r="L10" s="269"/>
      <c r="M10" s="269"/>
      <c r="N10" s="269"/>
      <c r="O10" s="313" t="s">
        <v>261</v>
      </c>
      <c r="P10" s="314"/>
      <c r="Q10" s="314"/>
      <c r="R10" s="314"/>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13"/>
      <c r="P11" s="314"/>
      <c r="Q11" s="314"/>
      <c r="R11" s="314"/>
      <c r="T11" t="s">
        <v>15</v>
      </c>
    </row>
    <row r="12" spans="2:20" s="61" customFormat="1" ht="24.95" customHeight="1" x14ac:dyDescent="0.25">
      <c r="B12" s="241" t="s">
        <v>19</v>
      </c>
      <c r="C12" s="242"/>
      <c r="D12" s="242"/>
      <c r="E12" s="242"/>
      <c r="F12" s="242"/>
      <c r="G12" s="242"/>
      <c r="H12" s="242"/>
      <c r="I12" s="242"/>
      <c r="J12" s="242"/>
      <c r="K12" s="242"/>
      <c r="L12" s="242"/>
      <c r="M12" s="242"/>
      <c r="N12" s="243"/>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c r="T13" s="61"/>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40">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260</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255</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39.950000000000003" customHeight="1" x14ac:dyDescent="0.25">
      <c r="B34" s="341" t="s">
        <v>64</v>
      </c>
      <c r="C34" s="341"/>
      <c r="D34" s="341"/>
      <c r="E34" s="341"/>
      <c r="F34" s="341"/>
      <c r="G34" s="341"/>
      <c r="H34" s="341"/>
      <c r="I34" s="341"/>
      <c r="J34" s="341"/>
      <c r="K34" s="341"/>
      <c r="L34" s="341"/>
      <c r="M34" s="341"/>
      <c r="N34" s="341"/>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90</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340" t="s">
        <v>100</v>
      </c>
      <c r="E52" s="340"/>
      <c r="F52" s="340"/>
      <c r="G52" s="340"/>
      <c r="H52" s="340"/>
      <c r="I52" s="340"/>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15" sheet="1" objects="1" scenarios="1" formatCells="0" formatColumns="0" formatRows="0" insertColumns="0" insertRows="0" deleteColumns="0" deleteRows="0"/>
  <mergeCells count="137">
    <mergeCell ref="O4:R6"/>
    <mergeCell ref="O10:R11"/>
    <mergeCell ref="B2:C2"/>
    <mergeCell ref="D2:N2"/>
    <mergeCell ref="B3:N3"/>
    <mergeCell ref="B4:N4"/>
    <mergeCell ref="B5:D5"/>
    <mergeCell ref="E5:N5"/>
    <mergeCell ref="B9:D9"/>
    <mergeCell ref="E9:F9"/>
    <mergeCell ref="G9:H9"/>
    <mergeCell ref="K9:L9"/>
    <mergeCell ref="B6:D6"/>
    <mergeCell ref="E6:F6"/>
    <mergeCell ref="G6:H6"/>
    <mergeCell ref="I6:J6"/>
    <mergeCell ref="K6:L6"/>
    <mergeCell ref="M6:N6"/>
    <mergeCell ref="B10:D10"/>
    <mergeCell ref="E10:F10"/>
    <mergeCell ref="G10:H10"/>
    <mergeCell ref="I10:N10"/>
    <mergeCell ref="B7:D7"/>
    <mergeCell ref="E7:N7"/>
    <mergeCell ref="B8:D8"/>
    <mergeCell ref="E8:F8"/>
    <mergeCell ref="G8:H8"/>
    <mergeCell ref="K8:L8"/>
    <mergeCell ref="O13:O14"/>
    <mergeCell ref="P13:R13"/>
    <mergeCell ref="S13:S18"/>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59" priority="2">
      <formula>$E$6="NIE"</formula>
    </cfRule>
  </conditionalFormatting>
  <conditionalFormatting sqref="G10:N10">
    <cfRule type="expression" dxfId="58" priority="1">
      <formula>$E$10="NIE"</formula>
    </cfRule>
  </conditionalFormatting>
  <conditionalFormatting sqref="H56:N62">
    <cfRule type="expression" dxfId="57" priority="12">
      <formula>G56="NIE"</formula>
    </cfRule>
  </conditionalFormatting>
  <conditionalFormatting sqref="H65:N65">
    <cfRule type="expression" dxfId="56" priority="11">
      <formula>$G$65="NIE"</formula>
    </cfRule>
  </conditionalFormatting>
  <conditionalFormatting sqref="K37:N37">
    <cfRule type="colorScale" priority="14">
      <colorScale>
        <cfvo type="formula" val="&quot;TAK&quot;"/>
        <cfvo type="formula" val="&quot;NIE&quot;"/>
        <color theme="0"/>
        <color theme="0" tint="-0.34998626667073579"/>
      </colorScale>
    </cfRule>
  </conditionalFormatting>
  <conditionalFormatting sqref="K37:N48">
    <cfRule type="expression" dxfId="55" priority="13">
      <formula>$J37="NIE"</formula>
    </cfRule>
  </conditionalFormatting>
  <conditionalFormatting sqref="K49:N49">
    <cfRule type="expression" dxfId="54" priority="10">
      <formula>$J$49="NIE"</formula>
    </cfRule>
  </conditionalFormatting>
  <conditionalFormatting sqref="K50:N50">
    <cfRule type="expression" dxfId="53" priority="9">
      <formula>$J$50="NIE"</formula>
    </cfRule>
  </conditionalFormatting>
  <conditionalFormatting sqref="K51:N51">
    <cfRule type="expression" dxfId="52" priority="8">
      <formula>$J$51="NIE"</formula>
    </cfRule>
  </conditionalFormatting>
  <conditionalFormatting sqref="K52:N52">
    <cfRule type="expression" dxfId="51" priority="7">
      <formula>$J$52="NIE"</formula>
    </cfRule>
  </conditionalFormatting>
  <conditionalFormatting sqref="K53:N53">
    <cfRule type="expression" dxfId="50" priority="6">
      <formula>$J$53="NIE"</formula>
    </cfRule>
  </conditionalFormatting>
  <dataValidations count="3">
    <dataValidation type="list" allowBlank="1" showInputMessage="1" showErrorMessage="1" sqref="G65 G56:G62 J37:J53 E10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zoomScale="75" zoomScaleNormal="100" zoomScaleSheetLayoutView="75" workbookViewId="0">
      <selection activeCell="B5" sqref="B5:D5"/>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209</v>
      </c>
      <c r="C3" s="324"/>
      <c r="D3" s="324"/>
      <c r="E3" s="324"/>
      <c r="F3" s="324"/>
      <c r="G3" s="324"/>
      <c r="H3" s="324"/>
      <c r="I3" s="324"/>
      <c r="J3" s="324"/>
      <c r="K3" s="324"/>
      <c r="L3" s="324"/>
      <c r="M3" s="324"/>
      <c r="N3" s="325"/>
    </row>
    <row r="4" spans="2:20" ht="24.95" customHeight="1" x14ac:dyDescent="0.25">
      <c r="B4" s="326" t="s">
        <v>287</v>
      </c>
      <c r="C4" s="326"/>
      <c r="D4" s="326"/>
      <c r="E4" s="326"/>
      <c r="F4" s="326"/>
      <c r="G4" s="326"/>
      <c r="H4" s="326"/>
      <c r="I4" s="326"/>
      <c r="J4" s="326"/>
      <c r="K4" s="326"/>
      <c r="L4" s="326"/>
      <c r="M4" s="326"/>
      <c r="N4" s="326"/>
    </row>
    <row r="5" spans="2:20" ht="39.950000000000003" customHeight="1" x14ac:dyDescent="0.25">
      <c r="B5" s="296" t="s">
        <v>2</v>
      </c>
      <c r="C5" s="296"/>
      <c r="D5" s="296"/>
      <c r="E5" s="342"/>
      <c r="F5" s="343"/>
      <c r="G5" s="343"/>
      <c r="H5" s="343"/>
      <c r="I5" s="343"/>
      <c r="J5" s="343"/>
      <c r="K5" s="343"/>
      <c r="L5" s="343"/>
      <c r="M5" s="343"/>
      <c r="N5" s="344"/>
      <c r="O5" s="315" t="s">
        <v>259</v>
      </c>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315"/>
      <c r="P7" s="316"/>
      <c r="Q7" s="316"/>
      <c r="R7" s="316"/>
      <c r="T7" t="s">
        <v>4</v>
      </c>
    </row>
    <row r="8" spans="2:20" ht="24.95" customHeight="1" x14ac:dyDescent="0.25">
      <c r="B8" s="296" t="s">
        <v>5</v>
      </c>
      <c r="C8" s="296"/>
      <c r="D8" s="296"/>
      <c r="E8" s="305"/>
      <c r="F8" s="306"/>
      <c r="G8" s="307" t="s">
        <v>6</v>
      </c>
      <c r="H8" s="307"/>
      <c r="I8" s="18"/>
      <c r="J8" s="59" t="s">
        <v>7</v>
      </c>
      <c r="K8" s="307" t="s">
        <v>8</v>
      </c>
      <c r="L8" s="307"/>
      <c r="M8" s="18"/>
      <c r="N8" s="59" t="s">
        <v>9</v>
      </c>
      <c r="T8" t="s">
        <v>18</v>
      </c>
    </row>
    <row r="9" spans="2:20" ht="24.95" customHeight="1" x14ac:dyDescent="0.25">
      <c r="B9" s="296" t="s">
        <v>10</v>
      </c>
      <c r="C9" s="296"/>
      <c r="D9" s="296"/>
      <c r="E9" s="330"/>
      <c r="F9" s="330"/>
      <c r="G9" s="331" t="s">
        <v>11</v>
      </c>
      <c r="H9" s="331"/>
      <c r="I9" s="19"/>
      <c r="J9" s="60" t="s">
        <v>12</v>
      </c>
      <c r="K9" s="331" t="s">
        <v>265</v>
      </c>
      <c r="L9" s="331"/>
      <c r="M9" s="19"/>
      <c r="N9" s="60" t="s">
        <v>12</v>
      </c>
      <c r="T9" s="61" t="s">
        <v>20</v>
      </c>
    </row>
    <row r="10" spans="2:20" ht="24.95" customHeight="1" x14ac:dyDescent="0.25">
      <c r="B10" s="296" t="s">
        <v>262</v>
      </c>
      <c r="C10" s="296"/>
      <c r="D10" s="296"/>
      <c r="E10" s="305"/>
      <c r="F10" s="306"/>
      <c r="G10" s="339" t="s">
        <v>14</v>
      </c>
      <c r="H10" s="339"/>
      <c r="I10" s="269"/>
      <c r="J10" s="269"/>
      <c r="K10" s="269"/>
      <c r="L10" s="269"/>
      <c r="M10" s="269"/>
      <c r="N10" s="269"/>
      <c r="O10" s="345" t="s">
        <v>261</v>
      </c>
      <c r="P10" s="346"/>
      <c r="Q10" s="346"/>
      <c r="R10" s="346"/>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45"/>
      <c r="P11" s="346"/>
      <c r="Q11" s="346"/>
      <c r="R11" s="346"/>
      <c r="T11" t="s">
        <v>15</v>
      </c>
    </row>
    <row r="12" spans="2:20" s="61" customFormat="1" ht="24.95" customHeight="1" x14ac:dyDescent="0.25">
      <c r="B12" s="241" t="s">
        <v>19</v>
      </c>
      <c r="C12" s="242"/>
      <c r="D12" s="242"/>
      <c r="E12" s="242"/>
      <c r="F12" s="242"/>
      <c r="G12" s="242"/>
      <c r="H12" s="242"/>
      <c r="I12" s="242"/>
      <c r="J12" s="242"/>
      <c r="K12" s="242"/>
      <c r="L12" s="242"/>
      <c r="M12" s="242"/>
      <c r="N12" s="243"/>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c r="T13" s="61"/>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40">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260</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255</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39.950000000000003" customHeight="1" x14ac:dyDescent="0.25">
      <c r="B34" s="341" t="s">
        <v>64</v>
      </c>
      <c r="C34" s="341"/>
      <c r="D34" s="341"/>
      <c r="E34" s="341"/>
      <c r="F34" s="341"/>
      <c r="G34" s="341"/>
      <c r="H34" s="341"/>
      <c r="I34" s="341"/>
      <c r="J34" s="341"/>
      <c r="K34" s="341"/>
      <c r="L34" s="341"/>
      <c r="M34" s="341"/>
      <c r="N34" s="341"/>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90</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340" t="s">
        <v>100</v>
      </c>
      <c r="E52" s="340"/>
      <c r="F52" s="340"/>
      <c r="G52" s="340"/>
      <c r="H52" s="340"/>
      <c r="I52" s="340"/>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15" sheet="1" objects="1" scenarios="1" formatCells="0" formatColumns="0" formatRows="0" insertColumns="0" insertRows="0" deleteColumns="0" deleteRows="0"/>
  <mergeCells count="137">
    <mergeCell ref="O5:R7"/>
    <mergeCell ref="B2:C2"/>
    <mergeCell ref="D2:N2"/>
    <mergeCell ref="B3:N3"/>
    <mergeCell ref="B4:N4"/>
    <mergeCell ref="B5:D5"/>
    <mergeCell ref="E5:N5"/>
    <mergeCell ref="M6:N6"/>
    <mergeCell ref="B9:D9"/>
    <mergeCell ref="E9:F9"/>
    <mergeCell ref="G9:H9"/>
    <mergeCell ref="K9:L9"/>
    <mergeCell ref="B6:D6"/>
    <mergeCell ref="E6:F6"/>
    <mergeCell ref="G6:H6"/>
    <mergeCell ref="I6:J6"/>
    <mergeCell ref="K6:L6"/>
    <mergeCell ref="B7:D7"/>
    <mergeCell ref="E7:N7"/>
    <mergeCell ref="B8:D8"/>
    <mergeCell ref="E8:F8"/>
    <mergeCell ref="G8:H8"/>
    <mergeCell ref="K8:L8"/>
    <mergeCell ref="S13:S18"/>
    <mergeCell ref="B24:G24"/>
    <mergeCell ref="I24:M24"/>
    <mergeCell ref="B25:G25"/>
    <mergeCell ref="I25:M25"/>
    <mergeCell ref="B11:D11"/>
    <mergeCell ref="G11:H11"/>
    <mergeCell ref="I11:N11"/>
    <mergeCell ref="B12:N12"/>
    <mergeCell ref="C13:H13"/>
    <mergeCell ref="I13:N13"/>
    <mergeCell ref="O10:R11"/>
    <mergeCell ref="B10:D10"/>
    <mergeCell ref="E10:F10"/>
    <mergeCell ref="G10:H10"/>
    <mergeCell ref="I10:N10"/>
    <mergeCell ref="O13:O14"/>
    <mergeCell ref="P13:R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49" priority="2">
      <formula>$E$6="NIE"</formula>
    </cfRule>
  </conditionalFormatting>
  <conditionalFormatting sqref="G10:N10">
    <cfRule type="expression" dxfId="48" priority="1">
      <formula>$E$10="NIE"</formula>
    </cfRule>
  </conditionalFormatting>
  <conditionalFormatting sqref="H56:N62">
    <cfRule type="expression" dxfId="47" priority="12">
      <formula>G56="NIE"</formula>
    </cfRule>
  </conditionalFormatting>
  <conditionalFormatting sqref="H65:N65">
    <cfRule type="expression" dxfId="46" priority="11">
      <formula>$G$65="NIE"</formula>
    </cfRule>
  </conditionalFormatting>
  <conditionalFormatting sqref="K37:N37">
    <cfRule type="colorScale" priority="14">
      <colorScale>
        <cfvo type="formula" val="&quot;TAK&quot;"/>
        <cfvo type="formula" val="&quot;NIE&quot;"/>
        <color theme="0"/>
        <color theme="0" tint="-0.34998626667073579"/>
      </colorScale>
    </cfRule>
  </conditionalFormatting>
  <conditionalFormatting sqref="K37:N48">
    <cfRule type="expression" dxfId="45" priority="13">
      <formula>$J37="NIE"</formula>
    </cfRule>
  </conditionalFormatting>
  <conditionalFormatting sqref="K49:N49">
    <cfRule type="expression" dxfId="44" priority="10">
      <formula>$J$49="NIE"</formula>
    </cfRule>
  </conditionalFormatting>
  <conditionalFormatting sqref="K50:N50">
    <cfRule type="expression" dxfId="43" priority="9">
      <formula>$J$50="NIE"</formula>
    </cfRule>
  </conditionalFormatting>
  <conditionalFormatting sqref="K51:N51">
    <cfRule type="expression" dxfId="42" priority="8">
      <formula>$J$51="NIE"</formula>
    </cfRule>
  </conditionalFormatting>
  <conditionalFormatting sqref="K52:N52">
    <cfRule type="expression" dxfId="41" priority="7">
      <formula>$J$52="NIE"</formula>
    </cfRule>
  </conditionalFormatting>
  <conditionalFormatting sqref="K53:N53">
    <cfRule type="expression" dxfId="40" priority="6">
      <formula>$J$53="NIE"</formula>
    </cfRule>
  </conditionalFormatting>
  <dataValidations count="3">
    <dataValidation type="list" allowBlank="1" showInputMessage="1" showErrorMessage="1" sqref="G65 G56:G62 J37:J53 E10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zoomScale="75" zoomScaleNormal="100" zoomScaleSheetLayoutView="75" workbookViewId="0">
      <selection activeCell="B5" sqref="B5:D5"/>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207</v>
      </c>
      <c r="C3" s="324"/>
      <c r="D3" s="324"/>
      <c r="E3" s="324"/>
      <c r="F3" s="324"/>
      <c r="G3" s="324"/>
      <c r="H3" s="324"/>
      <c r="I3" s="324"/>
      <c r="J3" s="324"/>
      <c r="K3" s="324"/>
      <c r="L3" s="324"/>
      <c r="M3" s="324"/>
      <c r="N3" s="325"/>
    </row>
    <row r="4" spans="2:20" ht="24.95" customHeight="1" x14ac:dyDescent="0.25">
      <c r="B4" s="326" t="s">
        <v>288</v>
      </c>
      <c r="C4" s="326"/>
      <c r="D4" s="326"/>
      <c r="E4" s="326"/>
      <c r="F4" s="326"/>
      <c r="G4" s="326"/>
      <c r="H4" s="326"/>
      <c r="I4" s="326"/>
      <c r="J4" s="326"/>
      <c r="K4" s="326"/>
      <c r="L4" s="326"/>
      <c r="M4" s="326"/>
      <c r="N4" s="326"/>
    </row>
    <row r="5" spans="2:20" ht="39.950000000000003" customHeight="1" x14ac:dyDescent="0.25">
      <c r="B5" s="296" t="s">
        <v>2</v>
      </c>
      <c r="C5" s="296"/>
      <c r="D5" s="296"/>
      <c r="E5" s="342"/>
      <c r="F5" s="343"/>
      <c r="G5" s="343"/>
      <c r="H5" s="343"/>
      <c r="I5" s="343"/>
      <c r="J5" s="343"/>
      <c r="K5" s="343"/>
      <c r="L5" s="343"/>
      <c r="M5" s="343"/>
      <c r="N5" s="344"/>
      <c r="O5" s="315" t="s">
        <v>259</v>
      </c>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315"/>
      <c r="P7" s="316"/>
      <c r="Q7" s="316"/>
      <c r="R7" s="316"/>
      <c r="T7" t="s">
        <v>4</v>
      </c>
    </row>
    <row r="8" spans="2:20" ht="24.95" customHeight="1" x14ac:dyDescent="0.25">
      <c r="B8" s="296" t="s">
        <v>5</v>
      </c>
      <c r="C8" s="296"/>
      <c r="D8" s="296"/>
      <c r="E8" s="305"/>
      <c r="F8" s="306"/>
      <c r="G8" s="307" t="s">
        <v>6</v>
      </c>
      <c r="H8" s="307"/>
      <c r="I8" s="18"/>
      <c r="J8" s="59" t="s">
        <v>7</v>
      </c>
      <c r="K8" s="307" t="s">
        <v>8</v>
      </c>
      <c r="L8" s="307"/>
      <c r="M8" s="18"/>
      <c r="N8" s="59" t="s">
        <v>9</v>
      </c>
      <c r="T8" t="s">
        <v>18</v>
      </c>
    </row>
    <row r="9" spans="2:20" ht="24.95" customHeight="1" x14ac:dyDescent="0.25">
      <c r="B9" s="296" t="s">
        <v>10</v>
      </c>
      <c r="C9" s="296"/>
      <c r="D9" s="296"/>
      <c r="E9" s="330"/>
      <c r="F9" s="330"/>
      <c r="G9" s="331" t="s">
        <v>11</v>
      </c>
      <c r="H9" s="331"/>
      <c r="I9" s="19"/>
      <c r="J9" s="60" t="s">
        <v>12</v>
      </c>
      <c r="K9" s="331" t="s">
        <v>265</v>
      </c>
      <c r="L9" s="331"/>
      <c r="M9" s="19"/>
      <c r="N9" s="60" t="s">
        <v>12</v>
      </c>
      <c r="T9" s="61" t="s">
        <v>20</v>
      </c>
    </row>
    <row r="10" spans="2:20" ht="24.95" customHeight="1" x14ac:dyDescent="0.25">
      <c r="B10" s="296" t="s">
        <v>262</v>
      </c>
      <c r="C10" s="296"/>
      <c r="D10" s="296"/>
      <c r="E10" s="305"/>
      <c r="F10" s="306"/>
      <c r="G10" s="339" t="s">
        <v>14</v>
      </c>
      <c r="H10" s="339"/>
      <c r="I10" s="269"/>
      <c r="J10" s="269"/>
      <c r="K10" s="269"/>
      <c r="L10" s="269"/>
      <c r="M10" s="269"/>
      <c r="N10" s="269"/>
      <c r="O10" s="313" t="s">
        <v>261</v>
      </c>
      <c r="P10" s="314"/>
      <c r="Q10" s="314"/>
      <c r="R10" s="314"/>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13"/>
      <c r="P11" s="314"/>
      <c r="Q11" s="314"/>
      <c r="R11" s="314"/>
      <c r="T11" t="s">
        <v>15</v>
      </c>
    </row>
    <row r="12" spans="2:20" s="61" customFormat="1" ht="24.95" customHeight="1" x14ac:dyDescent="0.25">
      <c r="B12" s="241" t="s">
        <v>19</v>
      </c>
      <c r="C12" s="242"/>
      <c r="D12" s="242"/>
      <c r="E12" s="242"/>
      <c r="F12" s="242"/>
      <c r="G12" s="242"/>
      <c r="H12" s="242"/>
      <c r="I12" s="242"/>
      <c r="J12" s="242"/>
      <c r="K12" s="242"/>
      <c r="L12" s="242"/>
      <c r="M12" s="242"/>
      <c r="N12" s="243"/>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c r="T13" s="61"/>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40">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57</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61</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24.95" customHeight="1" x14ac:dyDescent="0.25">
      <c r="B34" s="281" t="s">
        <v>64</v>
      </c>
      <c r="C34" s="282"/>
      <c r="D34" s="282"/>
      <c r="E34" s="282"/>
      <c r="F34" s="282"/>
      <c r="G34" s="282"/>
      <c r="H34" s="282"/>
      <c r="I34" s="282"/>
      <c r="J34" s="282"/>
      <c r="K34" s="282"/>
      <c r="L34" s="282"/>
      <c r="M34" s="282"/>
      <c r="N34" s="282"/>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90</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340" t="s">
        <v>100</v>
      </c>
      <c r="E52" s="340"/>
      <c r="F52" s="340"/>
      <c r="G52" s="340"/>
      <c r="H52" s="340"/>
      <c r="I52" s="340"/>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15" sheet="1" objects="1" scenarios="1" formatCells="0" formatColumns="0" formatRows="0" insertColumns="0" insertRows="0" deleteColumns="0" deleteRows="0"/>
  <mergeCells count="137">
    <mergeCell ref="O5:R7"/>
    <mergeCell ref="O10:R11"/>
    <mergeCell ref="B2:C2"/>
    <mergeCell ref="D2:N2"/>
    <mergeCell ref="B3:N3"/>
    <mergeCell ref="B4:N4"/>
    <mergeCell ref="B5:D5"/>
    <mergeCell ref="E5:N5"/>
    <mergeCell ref="B9:D9"/>
    <mergeCell ref="E9:F9"/>
    <mergeCell ref="G9:H9"/>
    <mergeCell ref="K9:L9"/>
    <mergeCell ref="B6:D6"/>
    <mergeCell ref="E6:F6"/>
    <mergeCell ref="G6:H6"/>
    <mergeCell ref="I6:J6"/>
    <mergeCell ref="K6:L6"/>
    <mergeCell ref="M6:N6"/>
    <mergeCell ref="B10:D10"/>
    <mergeCell ref="E10:F10"/>
    <mergeCell ref="G10:H10"/>
    <mergeCell ref="I10:N10"/>
    <mergeCell ref="B7:D7"/>
    <mergeCell ref="E7:N7"/>
    <mergeCell ref="B8:D8"/>
    <mergeCell ref="E8:F8"/>
    <mergeCell ref="G8:H8"/>
    <mergeCell ref="K8:L8"/>
    <mergeCell ref="O13:O14"/>
    <mergeCell ref="P13:R13"/>
    <mergeCell ref="S13:S18"/>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39" priority="2">
      <formula>$E$6="NIE"</formula>
    </cfRule>
  </conditionalFormatting>
  <conditionalFormatting sqref="G10:N10">
    <cfRule type="expression" dxfId="38" priority="1">
      <formula>$E$10="NIE"</formula>
    </cfRule>
  </conditionalFormatting>
  <conditionalFormatting sqref="H56:N62">
    <cfRule type="expression" dxfId="37" priority="11">
      <formula>G56="NIE"</formula>
    </cfRule>
  </conditionalFormatting>
  <conditionalFormatting sqref="H65:N65">
    <cfRule type="expression" dxfId="36" priority="10">
      <formula>$G$65="NIE"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35" priority="12">
      <formula>$J37="NIE"</formula>
    </cfRule>
  </conditionalFormatting>
  <conditionalFormatting sqref="K49:N49">
    <cfRule type="expression" dxfId="34" priority="9">
      <formula>$J$49="NIE"</formula>
    </cfRule>
  </conditionalFormatting>
  <conditionalFormatting sqref="K50:N50">
    <cfRule type="expression" dxfId="33" priority="8">
      <formula>$J$50="NIE"</formula>
    </cfRule>
  </conditionalFormatting>
  <conditionalFormatting sqref="K51:N51">
    <cfRule type="expression" dxfId="32" priority="7">
      <formula>$J$51="NIE"</formula>
    </cfRule>
  </conditionalFormatting>
  <conditionalFormatting sqref="K52:N52">
    <cfRule type="expression" dxfId="31" priority="6">
      <formula>$J$52="NIE"</formula>
    </cfRule>
  </conditionalFormatting>
  <conditionalFormatting sqref="K53:N53">
    <cfRule type="expression" dxfId="30" priority="5">
      <formula>$J$53="NIE"</formula>
    </cfRule>
  </conditionalFormatting>
  <dataValidations count="3">
    <dataValidation type="list" allowBlank="1" showInputMessage="1" showErrorMessage="1" sqref="G65 G56:G62 J37:J53 E10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topLeftCell="A7" zoomScale="75" zoomScaleNormal="100" zoomScaleSheetLayoutView="75" workbookViewId="0">
      <selection activeCell="B12" sqref="B12:N12"/>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206</v>
      </c>
      <c r="C3" s="324"/>
      <c r="D3" s="324"/>
      <c r="E3" s="324"/>
      <c r="F3" s="324"/>
      <c r="G3" s="324"/>
      <c r="H3" s="324"/>
      <c r="I3" s="324"/>
      <c r="J3" s="324"/>
      <c r="K3" s="324"/>
      <c r="L3" s="324"/>
      <c r="M3" s="324"/>
      <c r="N3" s="325"/>
    </row>
    <row r="4" spans="2:20" ht="24.95" customHeight="1" x14ac:dyDescent="0.25">
      <c r="B4" s="326" t="s">
        <v>1</v>
      </c>
      <c r="C4" s="326"/>
      <c r="D4" s="326"/>
      <c r="E4" s="326"/>
      <c r="F4" s="326"/>
      <c r="G4" s="326"/>
      <c r="H4" s="326"/>
      <c r="I4" s="326"/>
      <c r="J4" s="326"/>
      <c r="K4" s="326"/>
      <c r="L4" s="326"/>
      <c r="M4" s="326"/>
      <c r="N4" s="326"/>
    </row>
    <row r="5" spans="2:20" ht="39.950000000000003" customHeight="1" x14ac:dyDescent="0.25">
      <c r="B5" s="296" t="s">
        <v>2</v>
      </c>
      <c r="C5" s="296"/>
      <c r="D5" s="296"/>
      <c r="E5" s="342"/>
      <c r="F5" s="343"/>
      <c r="G5" s="343"/>
      <c r="H5" s="343"/>
      <c r="I5" s="343"/>
      <c r="J5" s="343"/>
      <c r="K5" s="343"/>
      <c r="L5" s="343"/>
      <c r="M5" s="343"/>
      <c r="N5" s="344"/>
      <c r="O5" s="315" t="s">
        <v>259</v>
      </c>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315"/>
      <c r="P7" s="316"/>
      <c r="Q7" s="316"/>
      <c r="R7" s="316"/>
      <c r="T7" t="s">
        <v>4</v>
      </c>
    </row>
    <row r="8" spans="2:20" ht="24.95" customHeight="1" x14ac:dyDescent="0.25">
      <c r="B8" s="296" t="s">
        <v>5</v>
      </c>
      <c r="C8" s="296"/>
      <c r="D8" s="296"/>
      <c r="E8" s="305"/>
      <c r="F8" s="306"/>
      <c r="G8" s="307" t="s">
        <v>6</v>
      </c>
      <c r="H8" s="307"/>
      <c r="I8" s="18"/>
      <c r="J8" s="59" t="s">
        <v>7</v>
      </c>
      <c r="K8" s="307" t="s">
        <v>8</v>
      </c>
      <c r="L8" s="307"/>
      <c r="M8" s="18"/>
      <c r="N8" s="59" t="s">
        <v>9</v>
      </c>
      <c r="T8" t="s">
        <v>18</v>
      </c>
    </row>
    <row r="9" spans="2:20" ht="24.95" customHeight="1" x14ac:dyDescent="0.25">
      <c r="B9" s="296" t="s">
        <v>10</v>
      </c>
      <c r="C9" s="296"/>
      <c r="D9" s="296"/>
      <c r="E9" s="330"/>
      <c r="F9" s="330"/>
      <c r="G9" s="331" t="s">
        <v>11</v>
      </c>
      <c r="H9" s="331"/>
      <c r="I9" s="19"/>
      <c r="J9" s="60" t="s">
        <v>12</v>
      </c>
      <c r="K9" s="331" t="s">
        <v>265</v>
      </c>
      <c r="L9" s="331"/>
      <c r="M9" s="19"/>
      <c r="N9" s="60" t="s">
        <v>12</v>
      </c>
      <c r="T9" s="61" t="s">
        <v>20</v>
      </c>
    </row>
    <row r="10" spans="2:20" ht="24.95" customHeight="1" x14ac:dyDescent="0.25">
      <c r="B10" s="296" t="s">
        <v>262</v>
      </c>
      <c r="C10" s="296"/>
      <c r="D10" s="296"/>
      <c r="E10" s="305"/>
      <c r="F10" s="306"/>
      <c r="G10" s="339" t="s">
        <v>14</v>
      </c>
      <c r="H10" s="339"/>
      <c r="I10" s="269"/>
      <c r="J10" s="269"/>
      <c r="K10" s="269"/>
      <c r="L10" s="269"/>
      <c r="M10" s="269"/>
      <c r="N10" s="269"/>
      <c r="O10" s="313" t="s">
        <v>261</v>
      </c>
      <c r="P10" s="314"/>
      <c r="Q10" s="314"/>
      <c r="R10" s="314"/>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13"/>
      <c r="P11" s="314"/>
      <c r="Q11" s="314"/>
      <c r="R11" s="314"/>
      <c r="T11" t="s">
        <v>15</v>
      </c>
    </row>
    <row r="12" spans="2:20" s="61" customFormat="1" ht="24.95" customHeight="1" x14ac:dyDescent="0.25">
      <c r="B12" s="241" t="s">
        <v>19</v>
      </c>
      <c r="C12" s="242"/>
      <c r="D12" s="242"/>
      <c r="E12" s="242"/>
      <c r="F12" s="242"/>
      <c r="G12" s="242"/>
      <c r="H12" s="242"/>
      <c r="I12" s="242"/>
      <c r="J12" s="242"/>
      <c r="K12" s="242"/>
      <c r="L12" s="242"/>
      <c r="M12" s="242"/>
      <c r="N12" s="243"/>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c r="T13" s="61"/>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40">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57</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61</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24.95" customHeight="1" x14ac:dyDescent="0.25">
      <c r="B34" s="281" t="s">
        <v>64</v>
      </c>
      <c r="C34" s="282"/>
      <c r="D34" s="282"/>
      <c r="E34" s="282"/>
      <c r="F34" s="282"/>
      <c r="G34" s="282"/>
      <c r="H34" s="282"/>
      <c r="I34" s="282"/>
      <c r="J34" s="282"/>
      <c r="K34" s="282"/>
      <c r="L34" s="282"/>
      <c r="M34" s="282"/>
      <c r="N34" s="282"/>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90</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340" t="s">
        <v>100</v>
      </c>
      <c r="E52" s="340"/>
      <c r="F52" s="340"/>
      <c r="G52" s="340"/>
      <c r="H52" s="340"/>
      <c r="I52" s="340"/>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05" sheet="1" objects="1" scenarios="1" formatCells="0" formatColumns="0" formatRows="0" insertColumns="0" insertRows="0" deleteColumns="0" deleteRows="0"/>
  <mergeCells count="137">
    <mergeCell ref="O5:R7"/>
    <mergeCell ref="B2:C2"/>
    <mergeCell ref="D2:N2"/>
    <mergeCell ref="B3:N3"/>
    <mergeCell ref="B4:N4"/>
    <mergeCell ref="B5:D5"/>
    <mergeCell ref="E5:N5"/>
    <mergeCell ref="M6:N6"/>
    <mergeCell ref="B9:D9"/>
    <mergeCell ref="E9:F9"/>
    <mergeCell ref="G9:H9"/>
    <mergeCell ref="K9:L9"/>
    <mergeCell ref="B6:D6"/>
    <mergeCell ref="E6:F6"/>
    <mergeCell ref="G6:H6"/>
    <mergeCell ref="I6:J6"/>
    <mergeCell ref="K6:L6"/>
    <mergeCell ref="B7:D7"/>
    <mergeCell ref="E7:N7"/>
    <mergeCell ref="B8:D8"/>
    <mergeCell ref="E8:F8"/>
    <mergeCell ref="G8:H8"/>
    <mergeCell ref="K8:L8"/>
    <mergeCell ref="S13:S18"/>
    <mergeCell ref="B24:G24"/>
    <mergeCell ref="I24:M24"/>
    <mergeCell ref="B25:G25"/>
    <mergeCell ref="I25:M25"/>
    <mergeCell ref="B11:D11"/>
    <mergeCell ref="G11:H11"/>
    <mergeCell ref="I11:N11"/>
    <mergeCell ref="B12:N12"/>
    <mergeCell ref="C13:H13"/>
    <mergeCell ref="I13:N13"/>
    <mergeCell ref="O10:R11"/>
    <mergeCell ref="B10:D10"/>
    <mergeCell ref="E10:F10"/>
    <mergeCell ref="G10:H10"/>
    <mergeCell ref="I10:N10"/>
    <mergeCell ref="O13:O14"/>
    <mergeCell ref="P13:R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29" priority="2">
      <formula>$E$6="NIE"</formula>
    </cfRule>
  </conditionalFormatting>
  <conditionalFormatting sqref="G10:N10">
    <cfRule type="expression" dxfId="28" priority="1">
      <formula>$E$10="NIE"</formula>
    </cfRule>
  </conditionalFormatting>
  <conditionalFormatting sqref="H56:N62">
    <cfRule type="expression" dxfId="27" priority="11">
      <formula>G56="NIE"</formula>
    </cfRule>
  </conditionalFormatting>
  <conditionalFormatting sqref="H65:N65">
    <cfRule type="expression" dxfId="26" priority="10">
      <formula>$G$65="NIE"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25" priority="12">
      <formula>$J37="NIE"</formula>
    </cfRule>
  </conditionalFormatting>
  <conditionalFormatting sqref="K49:N49">
    <cfRule type="expression" dxfId="24" priority="9">
      <formula>$J$49="NIE"</formula>
    </cfRule>
  </conditionalFormatting>
  <conditionalFormatting sqref="K50:N50">
    <cfRule type="expression" dxfId="23" priority="8">
      <formula>$J$50="NIE"</formula>
    </cfRule>
  </conditionalFormatting>
  <conditionalFormatting sqref="K51:N51">
    <cfRule type="expression" dxfId="22" priority="7">
      <formula>$J$51="NIE"</formula>
    </cfRule>
  </conditionalFormatting>
  <conditionalFormatting sqref="K52:N52">
    <cfRule type="expression" dxfId="21" priority="6">
      <formula>$J$52="NIE"</formula>
    </cfRule>
  </conditionalFormatting>
  <conditionalFormatting sqref="K53:N53">
    <cfRule type="expression" dxfId="20" priority="5">
      <formula>$J$53="NIE"</formula>
    </cfRule>
  </conditionalFormatting>
  <dataValidations count="3">
    <dataValidation type="list" allowBlank="1" showInputMessage="1" showErrorMessage="1" sqref="G65 G56:G62 J37:J53 E10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zoomScale="75" zoomScaleNormal="100" zoomScaleSheetLayoutView="75" workbookViewId="0">
      <selection activeCell="B5" sqref="B5:D5"/>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205</v>
      </c>
      <c r="C3" s="324"/>
      <c r="D3" s="324"/>
      <c r="E3" s="324"/>
      <c r="F3" s="324"/>
      <c r="G3" s="324"/>
      <c r="H3" s="324"/>
      <c r="I3" s="324"/>
      <c r="J3" s="324"/>
      <c r="K3" s="324"/>
      <c r="L3" s="324"/>
      <c r="M3" s="324"/>
      <c r="N3" s="325"/>
    </row>
    <row r="4" spans="2:20" ht="24.95" customHeight="1" x14ac:dyDescent="0.25">
      <c r="B4" s="326" t="s">
        <v>289</v>
      </c>
      <c r="C4" s="326"/>
      <c r="D4" s="326"/>
      <c r="E4" s="326"/>
      <c r="F4" s="326"/>
      <c r="G4" s="326"/>
      <c r="H4" s="326"/>
      <c r="I4" s="326"/>
      <c r="J4" s="326"/>
      <c r="K4" s="326"/>
      <c r="L4" s="326"/>
      <c r="M4" s="326"/>
      <c r="N4" s="326"/>
    </row>
    <row r="5" spans="2:20" ht="39.950000000000003" customHeight="1" x14ac:dyDescent="0.25">
      <c r="B5" s="296" t="s">
        <v>2</v>
      </c>
      <c r="C5" s="296"/>
      <c r="D5" s="296"/>
      <c r="E5" s="342"/>
      <c r="F5" s="343"/>
      <c r="G5" s="343"/>
      <c r="H5" s="343"/>
      <c r="I5" s="343"/>
      <c r="J5" s="343"/>
      <c r="K5" s="343"/>
      <c r="L5" s="343"/>
      <c r="M5" s="343"/>
      <c r="N5" s="344"/>
      <c r="O5" s="315" t="s">
        <v>259</v>
      </c>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315"/>
      <c r="P7" s="316"/>
      <c r="Q7" s="316"/>
      <c r="R7" s="316"/>
      <c r="T7" t="s">
        <v>4</v>
      </c>
    </row>
    <row r="8" spans="2:20" ht="24.95" customHeight="1" x14ac:dyDescent="0.25">
      <c r="B8" s="296" t="s">
        <v>5</v>
      </c>
      <c r="C8" s="296"/>
      <c r="D8" s="296"/>
      <c r="E8" s="305"/>
      <c r="F8" s="306"/>
      <c r="G8" s="307" t="s">
        <v>6</v>
      </c>
      <c r="H8" s="307"/>
      <c r="I8" s="18"/>
      <c r="J8" s="59" t="s">
        <v>7</v>
      </c>
      <c r="K8" s="307" t="s">
        <v>8</v>
      </c>
      <c r="L8" s="307"/>
      <c r="M8" s="18"/>
      <c r="N8" s="59" t="s">
        <v>9</v>
      </c>
      <c r="T8" t="s">
        <v>18</v>
      </c>
    </row>
    <row r="9" spans="2:20" ht="24.95" customHeight="1" x14ac:dyDescent="0.25">
      <c r="B9" s="296" t="s">
        <v>10</v>
      </c>
      <c r="C9" s="296"/>
      <c r="D9" s="296"/>
      <c r="E9" s="330"/>
      <c r="F9" s="330"/>
      <c r="G9" s="331" t="s">
        <v>11</v>
      </c>
      <c r="H9" s="331"/>
      <c r="I9" s="19"/>
      <c r="J9" s="60" t="s">
        <v>12</v>
      </c>
      <c r="K9" s="331" t="s">
        <v>265</v>
      </c>
      <c r="L9" s="331"/>
      <c r="M9" s="19"/>
      <c r="N9" s="60" t="s">
        <v>12</v>
      </c>
      <c r="T9" s="61" t="s">
        <v>20</v>
      </c>
    </row>
    <row r="10" spans="2:20" ht="24.95" customHeight="1" x14ac:dyDescent="0.25">
      <c r="B10" s="296" t="s">
        <v>262</v>
      </c>
      <c r="C10" s="296"/>
      <c r="D10" s="296"/>
      <c r="E10" s="305"/>
      <c r="F10" s="306"/>
      <c r="G10" s="339" t="s">
        <v>14</v>
      </c>
      <c r="H10" s="339"/>
      <c r="I10" s="269"/>
      <c r="J10" s="269"/>
      <c r="K10" s="269"/>
      <c r="L10" s="269"/>
      <c r="M10" s="269"/>
      <c r="N10" s="269"/>
      <c r="O10" s="313" t="s">
        <v>261</v>
      </c>
      <c r="P10" s="314"/>
      <c r="Q10" s="314"/>
      <c r="R10" s="314"/>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13"/>
      <c r="P11" s="314"/>
      <c r="Q11" s="314"/>
      <c r="R11" s="314"/>
      <c r="T11" t="s">
        <v>15</v>
      </c>
    </row>
    <row r="12" spans="2:20" s="61" customFormat="1" ht="24.95" customHeight="1" x14ac:dyDescent="0.25">
      <c r="B12" s="241" t="s">
        <v>19</v>
      </c>
      <c r="C12" s="242"/>
      <c r="D12" s="242"/>
      <c r="E12" s="242"/>
      <c r="F12" s="242"/>
      <c r="G12" s="242"/>
      <c r="H12" s="242"/>
      <c r="I12" s="242"/>
      <c r="J12" s="242"/>
      <c r="K12" s="242"/>
      <c r="L12" s="242"/>
      <c r="M12" s="242"/>
      <c r="N12" s="243"/>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c r="T13" s="61"/>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40">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57</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61</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24.95" customHeight="1" x14ac:dyDescent="0.25">
      <c r="B34" s="281" t="s">
        <v>64</v>
      </c>
      <c r="C34" s="282"/>
      <c r="D34" s="282"/>
      <c r="E34" s="282"/>
      <c r="F34" s="282"/>
      <c r="G34" s="282"/>
      <c r="H34" s="282"/>
      <c r="I34" s="282"/>
      <c r="J34" s="282"/>
      <c r="K34" s="282"/>
      <c r="L34" s="282"/>
      <c r="M34" s="282"/>
      <c r="N34" s="282"/>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90</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340" t="s">
        <v>100</v>
      </c>
      <c r="E52" s="340"/>
      <c r="F52" s="340"/>
      <c r="G52" s="340"/>
      <c r="H52" s="340"/>
      <c r="I52" s="340"/>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15" sheet="1" objects="1" scenarios="1" formatCells="0" formatColumns="0" formatRows="0" insertColumns="0" insertRows="0" deleteColumns="0" deleteRows="0"/>
  <mergeCells count="137">
    <mergeCell ref="O5:R7"/>
    <mergeCell ref="O10:R11"/>
    <mergeCell ref="B2:C2"/>
    <mergeCell ref="D2:N2"/>
    <mergeCell ref="B3:N3"/>
    <mergeCell ref="B4:N4"/>
    <mergeCell ref="B5:D5"/>
    <mergeCell ref="E5:N5"/>
    <mergeCell ref="B9:D9"/>
    <mergeCell ref="E9:F9"/>
    <mergeCell ref="G9:H9"/>
    <mergeCell ref="K9:L9"/>
    <mergeCell ref="B6:D6"/>
    <mergeCell ref="E6:F6"/>
    <mergeCell ref="G6:H6"/>
    <mergeCell ref="I6:J6"/>
    <mergeCell ref="K6:L6"/>
    <mergeCell ref="M6:N6"/>
    <mergeCell ref="B10:D10"/>
    <mergeCell ref="E10:F10"/>
    <mergeCell ref="G10:H10"/>
    <mergeCell ref="I10:N10"/>
    <mergeCell ref="B7:D7"/>
    <mergeCell ref="E7:N7"/>
    <mergeCell ref="B8:D8"/>
    <mergeCell ref="E8:F8"/>
    <mergeCell ref="G8:H8"/>
    <mergeCell ref="K8:L8"/>
    <mergeCell ref="O13:O14"/>
    <mergeCell ref="P13:R13"/>
    <mergeCell ref="S13:S18"/>
    <mergeCell ref="B24:G24"/>
    <mergeCell ref="I24:M24"/>
    <mergeCell ref="B25:G25"/>
    <mergeCell ref="I25:M25"/>
    <mergeCell ref="B11:D11"/>
    <mergeCell ref="G11:H11"/>
    <mergeCell ref="I11:N11"/>
    <mergeCell ref="B12:N12"/>
    <mergeCell ref="C13:H13"/>
    <mergeCell ref="I13:N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19" priority="2">
      <formula>$E$6="NIE"</formula>
    </cfRule>
  </conditionalFormatting>
  <conditionalFormatting sqref="G10:N10">
    <cfRule type="expression" dxfId="18" priority="1">
      <formula>$E$10="NIE"</formula>
    </cfRule>
  </conditionalFormatting>
  <conditionalFormatting sqref="H56:N62">
    <cfRule type="expression" dxfId="17" priority="11">
      <formula>G56="NIE"</formula>
    </cfRule>
  </conditionalFormatting>
  <conditionalFormatting sqref="H65:N65">
    <cfRule type="expression" dxfId="16" priority="10">
      <formula>$G$65="NIE"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15" priority="12">
      <formula>$J37="NIE"</formula>
    </cfRule>
  </conditionalFormatting>
  <conditionalFormatting sqref="K49:N49">
    <cfRule type="expression" dxfId="14" priority="9">
      <formula>$J$49="NIE"</formula>
    </cfRule>
  </conditionalFormatting>
  <conditionalFormatting sqref="K50:N50">
    <cfRule type="expression" dxfId="13" priority="8">
      <formula>$J$50="NIE"</formula>
    </cfRule>
  </conditionalFormatting>
  <conditionalFormatting sqref="K51:N51">
    <cfRule type="expression" dxfId="12" priority="7">
      <formula>$J$51="NIE"</formula>
    </cfRule>
  </conditionalFormatting>
  <conditionalFormatting sqref="K52:N52">
    <cfRule type="expression" dxfId="11" priority="6">
      <formula>$J$52="NIE"</formula>
    </cfRule>
  </conditionalFormatting>
  <conditionalFormatting sqref="K53:N53">
    <cfRule type="expression" dxfId="10" priority="5">
      <formula>$J$53="NIE"</formula>
    </cfRule>
  </conditionalFormatting>
  <dataValidations count="3">
    <dataValidation type="list" allowBlank="1" showInputMessage="1" showErrorMessage="1" sqref="G65 G56:G62 J37:J53 E10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T166"/>
  <sheetViews>
    <sheetView view="pageBreakPreview" zoomScale="75" zoomScaleNormal="100" zoomScaleSheetLayoutView="75" workbookViewId="0">
      <selection activeCell="B5" sqref="B5:D5"/>
    </sheetView>
  </sheetViews>
  <sheetFormatPr defaultRowHeight="15" x14ac:dyDescent="0.25"/>
  <cols>
    <col min="2" max="2" width="18.140625" customWidth="1"/>
    <col min="3" max="14" width="14.7109375" customWidth="1"/>
    <col min="15" max="18" width="15.7109375" customWidth="1"/>
    <col min="19" max="19" width="79" customWidth="1"/>
    <col min="20" max="20" width="68.7109375" hidden="1" customWidth="1"/>
  </cols>
  <sheetData>
    <row r="2" spans="2:20" ht="39.950000000000003" customHeight="1" x14ac:dyDescent="0.25">
      <c r="B2" s="321" t="str">
        <f>IF('1.StrTytułowa'!E9&lt;&gt;"",'1.StrTytułowa'!E9,"")</f>
        <v/>
      </c>
      <c r="C2" s="321"/>
      <c r="D2" s="322" t="str">
        <f>IF('1.StrTytułowa'!E7&lt;&gt;"",'1.StrTytułowa'!E7,"")</f>
        <v/>
      </c>
      <c r="E2" s="322"/>
      <c r="F2" s="322"/>
      <c r="G2" s="322"/>
      <c r="H2" s="322"/>
      <c r="I2" s="322"/>
      <c r="J2" s="322"/>
      <c r="K2" s="322"/>
      <c r="L2" s="322"/>
      <c r="M2" s="322"/>
      <c r="N2" s="322"/>
    </row>
    <row r="3" spans="2:20" ht="50.25" customHeight="1" x14ac:dyDescent="0.25">
      <c r="B3" s="323" t="s">
        <v>204</v>
      </c>
      <c r="C3" s="324"/>
      <c r="D3" s="324"/>
      <c r="E3" s="324"/>
      <c r="F3" s="324"/>
      <c r="G3" s="324"/>
      <c r="H3" s="324"/>
      <c r="I3" s="324"/>
      <c r="J3" s="324"/>
      <c r="K3" s="324"/>
      <c r="L3" s="324"/>
      <c r="M3" s="324"/>
      <c r="N3" s="325"/>
    </row>
    <row r="4" spans="2:20" ht="24.95" customHeight="1" x14ac:dyDescent="0.25">
      <c r="B4" s="326" t="s">
        <v>290</v>
      </c>
      <c r="C4" s="326"/>
      <c r="D4" s="326"/>
      <c r="E4" s="326"/>
      <c r="F4" s="326"/>
      <c r="G4" s="326"/>
      <c r="H4" s="326"/>
      <c r="I4" s="326"/>
      <c r="J4" s="326"/>
      <c r="K4" s="326"/>
      <c r="L4" s="326"/>
      <c r="M4" s="326"/>
      <c r="N4" s="326"/>
    </row>
    <row r="5" spans="2:20" ht="39.950000000000003" customHeight="1" x14ac:dyDescent="0.25">
      <c r="B5" s="296" t="s">
        <v>2</v>
      </c>
      <c r="C5" s="296"/>
      <c r="D5" s="296"/>
      <c r="E5" s="342"/>
      <c r="F5" s="343"/>
      <c r="G5" s="343"/>
      <c r="H5" s="343"/>
      <c r="I5" s="343"/>
      <c r="J5" s="343"/>
      <c r="K5" s="343"/>
      <c r="L5" s="343"/>
      <c r="M5" s="343"/>
      <c r="N5" s="344"/>
      <c r="O5" s="315" t="s">
        <v>259</v>
      </c>
      <c r="P5" s="316"/>
      <c r="Q5" s="316"/>
      <c r="R5" s="316"/>
    </row>
    <row r="6" spans="2:20" ht="39.950000000000003" customHeight="1" x14ac:dyDescent="0.25">
      <c r="B6" s="336" t="s">
        <v>244</v>
      </c>
      <c r="C6" s="337"/>
      <c r="D6" s="338"/>
      <c r="E6" s="305"/>
      <c r="F6" s="306"/>
      <c r="G6" s="334" t="s">
        <v>245</v>
      </c>
      <c r="H6" s="335"/>
      <c r="I6" s="332"/>
      <c r="J6" s="332"/>
      <c r="K6" s="334" t="s">
        <v>246</v>
      </c>
      <c r="L6" s="335"/>
      <c r="M6" s="332"/>
      <c r="N6" s="333"/>
      <c r="O6" s="315"/>
      <c r="P6" s="316"/>
      <c r="Q6" s="316"/>
      <c r="R6" s="316"/>
    </row>
    <row r="7" spans="2:20" ht="24.95" customHeight="1" x14ac:dyDescent="0.25">
      <c r="B7" s="296" t="s">
        <v>3</v>
      </c>
      <c r="C7" s="296"/>
      <c r="D7" s="296"/>
      <c r="E7" s="301" t="str">
        <f>IF('1.StrTytułowa'!E8:K8&lt;&gt;"",'1.StrTytułowa'!E8:K8,"")</f>
        <v/>
      </c>
      <c r="F7" s="302"/>
      <c r="G7" s="302"/>
      <c r="H7" s="302"/>
      <c r="I7" s="302"/>
      <c r="J7" s="302"/>
      <c r="K7" s="302"/>
      <c r="L7" s="302"/>
      <c r="M7" s="303"/>
      <c r="N7" s="304"/>
      <c r="O7" s="315"/>
      <c r="P7" s="316"/>
      <c r="Q7" s="316"/>
      <c r="R7" s="316"/>
      <c r="T7" t="s">
        <v>4</v>
      </c>
    </row>
    <row r="8" spans="2:20" ht="24.95" customHeight="1" x14ac:dyDescent="0.25">
      <c r="B8" s="296" t="s">
        <v>5</v>
      </c>
      <c r="C8" s="296"/>
      <c r="D8" s="296"/>
      <c r="E8" s="305"/>
      <c r="F8" s="306"/>
      <c r="G8" s="307" t="s">
        <v>6</v>
      </c>
      <c r="H8" s="307"/>
      <c r="I8" s="18"/>
      <c r="J8" s="59" t="s">
        <v>7</v>
      </c>
      <c r="K8" s="307" t="s">
        <v>8</v>
      </c>
      <c r="L8" s="307"/>
      <c r="M8" s="18"/>
      <c r="N8" s="59" t="s">
        <v>9</v>
      </c>
      <c r="T8" t="s">
        <v>18</v>
      </c>
    </row>
    <row r="9" spans="2:20" ht="24.95" customHeight="1" x14ac:dyDescent="0.25">
      <c r="B9" s="296" t="s">
        <v>10</v>
      </c>
      <c r="C9" s="296"/>
      <c r="D9" s="296"/>
      <c r="E9" s="330"/>
      <c r="F9" s="330"/>
      <c r="G9" s="331" t="s">
        <v>11</v>
      </c>
      <c r="H9" s="331"/>
      <c r="I9" s="19"/>
      <c r="J9" s="60" t="s">
        <v>12</v>
      </c>
      <c r="K9" s="331" t="s">
        <v>265</v>
      </c>
      <c r="L9" s="331"/>
      <c r="M9" s="19"/>
      <c r="N9" s="60" t="s">
        <v>12</v>
      </c>
      <c r="T9" s="61" t="s">
        <v>20</v>
      </c>
    </row>
    <row r="10" spans="2:20" ht="24.95" customHeight="1" x14ac:dyDescent="0.25">
      <c r="B10" s="296" t="s">
        <v>262</v>
      </c>
      <c r="C10" s="296"/>
      <c r="D10" s="296"/>
      <c r="E10" s="305"/>
      <c r="F10" s="306"/>
      <c r="G10" s="339" t="s">
        <v>14</v>
      </c>
      <c r="H10" s="339"/>
      <c r="I10" s="269"/>
      <c r="J10" s="269"/>
      <c r="K10" s="269"/>
      <c r="L10" s="269"/>
      <c r="M10" s="269"/>
      <c r="N10" s="269"/>
      <c r="O10" s="313" t="s">
        <v>261</v>
      </c>
      <c r="P10" s="314"/>
      <c r="Q10" s="314"/>
      <c r="R10" s="314"/>
      <c r="T10" s="61" t="s">
        <v>26</v>
      </c>
    </row>
    <row r="11" spans="2:20" ht="39.950000000000003" customHeight="1" x14ac:dyDescent="0.25">
      <c r="B11" s="296" t="s">
        <v>16</v>
      </c>
      <c r="C11" s="296"/>
      <c r="D11" s="296"/>
      <c r="E11" s="1"/>
      <c r="F11" s="2" t="str">
        <f>IFERROR(E11/M9,"-")</f>
        <v>-</v>
      </c>
      <c r="G11" s="297" t="s">
        <v>17</v>
      </c>
      <c r="H11" s="298"/>
      <c r="I11" s="269"/>
      <c r="J11" s="269"/>
      <c r="K11" s="269"/>
      <c r="L11" s="269"/>
      <c r="M11" s="269"/>
      <c r="N11" s="269"/>
      <c r="O11" s="313"/>
      <c r="P11" s="314"/>
      <c r="Q11" s="314"/>
      <c r="R11" s="314"/>
      <c r="T11" t="s">
        <v>15</v>
      </c>
    </row>
    <row r="12" spans="2:20" s="61" customFormat="1" ht="24.95" customHeight="1" x14ac:dyDescent="0.25">
      <c r="B12" s="241" t="s">
        <v>19</v>
      </c>
      <c r="C12" s="242"/>
      <c r="D12" s="242"/>
      <c r="E12" s="242"/>
      <c r="F12" s="242"/>
      <c r="G12" s="242"/>
      <c r="H12" s="242"/>
      <c r="I12" s="242"/>
      <c r="J12" s="242"/>
      <c r="K12" s="242"/>
      <c r="L12" s="242"/>
      <c r="M12" s="242"/>
      <c r="N12" s="243"/>
      <c r="T12" t="s">
        <v>13</v>
      </c>
    </row>
    <row r="13" spans="2:20" ht="39.950000000000003" customHeight="1" x14ac:dyDescent="0.25">
      <c r="B13" s="62"/>
      <c r="C13" s="299" t="s">
        <v>21</v>
      </c>
      <c r="D13" s="299"/>
      <c r="E13" s="299"/>
      <c r="F13" s="299"/>
      <c r="G13" s="299"/>
      <c r="H13" s="299"/>
      <c r="I13" s="300" t="s">
        <v>22</v>
      </c>
      <c r="J13" s="300"/>
      <c r="K13" s="300"/>
      <c r="L13" s="300"/>
      <c r="M13" s="300"/>
      <c r="N13" s="300"/>
      <c r="O13" s="308" t="s">
        <v>23</v>
      </c>
      <c r="P13" s="310" t="s">
        <v>24</v>
      </c>
      <c r="Q13" s="311"/>
      <c r="R13" s="312"/>
      <c r="S13" s="187" t="s">
        <v>25</v>
      </c>
      <c r="T13" s="61"/>
    </row>
    <row r="14" spans="2:20" ht="61.5" customHeight="1" x14ac:dyDescent="0.25">
      <c r="B14" s="62" t="s">
        <v>27</v>
      </c>
      <c r="C14" s="63" t="s">
        <v>28</v>
      </c>
      <c r="D14" s="63" t="s">
        <v>29</v>
      </c>
      <c r="E14" s="63" t="s">
        <v>30</v>
      </c>
      <c r="F14" s="63" t="s">
        <v>31</v>
      </c>
      <c r="G14" s="63" t="s">
        <v>32</v>
      </c>
      <c r="H14" s="65" t="s">
        <v>33</v>
      </c>
      <c r="I14" s="64" t="s">
        <v>28</v>
      </c>
      <c r="J14" s="64" t="s">
        <v>29</v>
      </c>
      <c r="K14" s="64" t="s">
        <v>30</v>
      </c>
      <c r="L14" s="64" t="s">
        <v>31</v>
      </c>
      <c r="M14" s="64" t="s">
        <v>32</v>
      </c>
      <c r="N14" s="64" t="s">
        <v>33</v>
      </c>
      <c r="O14" s="309"/>
      <c r="P14" s="66" t="s">
        <v>34</v>
      </c>
      <c r="Q14" s="66" t="s">
        <v>35</v>
      </c>
      <c r="R14" s="66" t="s">
        <v>36</v>
      </c>
      <c r="S14" s="187"/>
    </row>
    <row r="15" spans="2:20" ht="20.100000000000001" customHeight="1" x14ac:dyDescent="0.25">
      <c r="B15" s="67" t="s">
        <v>37</v>
      </c>
      <c r="C15" s="17"/>
      <c r="D15" s="17"/>
      <c r="E15" s="17"/>
      <c r="F15" s="17"/>
      <c r="G15" s="17"/>
      <c r="H15" s="68">
        <f>SUM(C15:G15)</f>
        <v>0</v>
      </c>
      <c r="I15" s="17"/>
      <c r="J15" s="17"/>
      <c r="K15" s="17"/>
      <c r="L15" s="17"/>
      <c r="M15" s="17"/>
      <c r="N15" s="69">
        <f>SUM(I15:M15)</f>
        <v>0</v>
      </c>
      <c r="O15" s="70">
        <v>1.1000000000000001</v>
      </c>
      <c r="P15" s="71">
        <v>77.62</v>
      </c>
      <c r="Q15" s="71">
        <f>P15*3.6</f>
        <v>279.43200000000002</v>
      </c>
      <c r="R15" s="71">
        <f>Q15/1000</f>
        <v>0.27943200000000001</v>
      </c>
      <c r="S15" s="187"/>
      <c r="T15" s="72"/>
    </row>
    <row r="16" spans="2:20" ht="20.100000000000001" customHeight="1" x14ac:dyDescent="0.25">
      <c r="B16" s="67" t="s">
        <v>38</v>
      </c>
      <c r="C16" s="17"/>
      <c r="D16" s="17"/>
      <c r="E16" s="17"/>
      <c r="F16" s="17"/>
      <c r="G16" s="17"/>
      <c r="H16" s="68">
        <f t="shared" ref="H16:H23" si="0">SUM(C16:G16)</f>
        <v>0</v>
      </c>
      <c r="I16" s="17"/>
      <c r="J16" s="17"/>
      <c r="K16" s="17"/>
      <c r="L16" s="17"/>
      <c r="M16" s="17"/>
      <c r="N16" s="69">
        <f t="shared" ref="N16:N23" si="1">SUM(I16:M16)</f>
        <v>0</v>
      </c>
      <c r="O16" s="70">
        <v>1.1000000000000001</v>
      </c>
      <c r="P16" s="71">
        <v>55.37</v>
      </c>
      <c r="Q16" s="71">
        <f t="shared" ref="Q16:Q21" si="2">P16*3.6</f>
        <v>199.33199999999999</v>
      </c>
      <c r="R16" s="71">
        <f t="shared" ref="R16:R23" si="3">Q16/1000</f>
        <v>0.19933199999999998</v>
      </c>
      <c r="S16" s="187"/>
      <c r="T16" s="72"/>
    </row>
    <row r="17" spans="2:20" ht="20.100000000000001" customHeight="1" x14ac:dyDescent="0.25">
      <c r="B17" s="67" t="s">
        <v>39</v>
      </c>
      <c r="C17" s="17"/>
      <c r="D17" s="17"/>
      <c r="E17" s="17"/>
      <c r="F17" s="17"/>
      <c r="G17" s="17"/>
      <c r="H17" s="68">
        <f t="shared" si="0"/>
        <v>0</v>
      </c>
      <c r="I17" s="17"/>
      <c r="J17" s="17"/>
      <c r="K17" s="17"/>
      <c r="L17" s="17"/>
      <c r="M17" s="17"/>
      <c r="N17" s="69">
        <f t="shared" si="1"/>
        <v>0</v>
      </c>
      <c r="O17" s="70">
        <v>1.1000000000000001</v>
      </c>
      <c r="P17" s="71">
        <v>63.1</v>
      </c>
      <c r="Q17" s="71">
        <f t="shared" si="2"/>
        <v>227.16</v>
      </c>
      <c r="R17" s="71">
        <f t="shared" si="3"/>
        <v>0.22716</v>
      </c>
      <c r="S17" s="187"/>
      <c r="T17" s="72"/>
    </row>
    <row r="18" spans="2:20" ht="20.100000000000001" customHeight="1" x14ac:dyDescent="0.25">
      <c r="B18" s="67" t="s">
        <v>40</v>
      </c>
      <c r="C18" s="17"/>
      <c r="D18" s="17"/>
      <c r="E18" s="17"/>
      <c r="F18" s="17"/>
      <c r="G18" s="17"/>
      <c r="H18" s="68">
        <f t="shared" si="0"/>
        <v>0</v>
      </c>
      <c r="I18" s="17"/>
      <c r="J18" s="17"/>
      <c r="K18" s="17"/>
      <c r="L18" s="17"/>
      <c r="M18" s="17"/>
      <c r="N18" s="69">
        <f t="shared" si="1"/>
        <v>0</v>
      </c>
      <c r="O18" s="70">
        <v>1.1000000000000001</v>
      </c>
      <c r="P18" s="71">
        <v>94.7</v>
      </c>
      <c r="Q18" s="71">
        <f t="shared" si="2"/>
        <v>340.92</v>
      </c>
      <c r="R18" s="71">
        <f t="shared" si="3"/>
        <v>0.34092</v>
      </c>
      <c r="S18" s="187"/>
      <c r="T18" s="72"/>
    </row>
    <row r="19" spans="2:20" ht="20.100000000000001" customHeight="1" x14ac:dyDescent="0.25">
      <c r="B19" s="67" t="s">
        <v>41</v>
      </c>
      <c r="C19" s="17"/>
      <c r="D19" s="17"/>
      <c r="E19" s="17"/>
      <c r="F19" s="17"/>
      <c r="G19" s="17"/>
      <c r="H19" s="68">
        <f t="shared" si="0"/>
        <v>0</v>
      </c>
      <c r="I19" s="17"/>
      <c r="J19" s="17"/>
      <c r="K19" s="17"/>
      <c r="L19" s="17"/>
      <c r="M19" s="17"/>
      <c r="N19" s="69">
        <f t="shared" si="1"/>
        <v>0</v>
      </c>
      <c r="O19" s="70">
        <v>0.2</v>
      </c>
      <c r="P19" s="71">
        <v>0</v>
      </c>
      <c r="Q19" s="71">
        <f t="shared" si="2"/>
        <v>0</v>
      </c>
      <c r="R19" s="71">
        <f t="shared" si="3"/>
        <v>0</v>
      </c>
      <c r="S19" s="73" t="s">
        <v>42</v>
      </c>
      <c r="T19" s="72"/>
    </row>
    <row r="20" spans="2:20" ht="20.100000000000001" customHeight="1" x14ac:dyDescent="0.25">
      <c r="B20" s="3" t="s">
        <v>43</v>
      </c>
      <c r="C20" s="17"/>
      <c r="D20" s="17"/>
      <c r="E20" s="17"/>
      <c r="F20" s="17"/>
      <c r="G20" s="17"/>
      <c r="H20" s="68">
        <f>SUM(C20:G20)</f>
        <v>0</v>
      </c>
      <c r="I20" s="17"/>
      <c r="J20" s="17"/>
      <c r="K20" s="17"/>
      <c r="L20" s="17"/>
      <c r="M20" s="17"/>
      <c r="N20" s="69">
        <f>SUM(I20:M20)</f>
        <v>0</v>
      </c>
      <c r="O20" s="138">
        <v>0</v>
      </c>
      <c r="P20" s="139">
        <v>0</v>
      </c>
      <c r="Q20" s="139">
        <f t="shared" si="2"/>
        <v>0</v>
      </c>
      <c r="R20" s="140">
        <f t="shared" si="3"/>
        <v>0</v>
      </c>
      <c r="S20" s="144" t="s">
        <v>44</v>
      </c>
    </row>
    <row r="21" spans="2:20" ht="39.950000000000003" customHeight="1" x14ac:dyDescent="0.25">
      <c r="B21" s="3" t="s">
        <v>276</v>
      </c>
      <c r="C21" s="17"/>
      <c r="D21" s="17"/>
      <c r="E21" s="17"/>
      <c r="F21" s="17"/>
      <c r="G21" s="17"/>
      <c r="H21" s="68">
        <f>SUM(C21:G21)</f>
        <v>0</v>
      </c>
      <c r="I21" s="17"/>
      <c r="J21" s="17"/>
      <c r="K21" s="17"/>
      <c r="L21" s="17"/>
      <c r="M21" s="17"/>
      <c r="N21" s="69">
        <f>SUM(I21:M21)</f>
        <v>0</v>
      </c>
      <c r="O21" s="138">
        <v>0.8</v>
      </c>
      <c r="P21" s="139">
        <v>93.55</v>
      </c>
      <c r="Q21" s="162">
        <f t="shared" si="2"/>
        <v>336.78</v>
      </c>
      <c r="R21" s="71">
        <f t="shared" si="3"/>
        <v>0.33677999999999997</v>
      </c>
      <c r="S21" s="144" t="s">
        <v>277</v>
      </c>
    </row>
    <row r="22" spans="2:20" ht="35.1" customHeight="1" x14ac:dyDescent="0.25">
      <c r="B22" s="67" t="s">
        <v>45</v>
      </c>
      <c r="C22" s="17"/>
      <c r="D22" s="17"/>
      <c r="E22" s="17"/>
      <c r="F22" s="17"/>
      <c r="G22" s="17"/>
      <c r="H22" s="68">
        <f t="shared" si="0"/>
        <v>0</v>
      </c>
      <c r="I22" s="17"/>
      <c r="J22" s="17"/>
      <c r="K22" s="17"/>
      <c r="L22" s="17"/>
      <c r="M22" s="17"/>
      <c r="N22" s="69">
        <f t="shared" si="1"/>
        <v>0</v>
      </c>
      <c r="O22" s="70">
        <v>2.5</v>
      </c>
      <c r="P22" s="71"/>
      <c r="Q22" s="71">
        <v>708</v>
      </c>
      <c r="R22" s="71">
        <f t="shared" si="3"/>
        <v>0.70799999999999996</v>
      </c>
      <c r="S22" s="31" t="s">
        <v>46</v>
      </c>
    </row>
    <row r="23" spans="2:20" ht="35.1" customHeight="1" x14ac:dyDescent="0.25">
      <c r="B23" s="67" t="s">
        <v>47</v>
      </c>
      <c r="C23" s="17"/>
      <c r="D23" s="17"/>
      <c r="E23" s="17"/>
      <c r="F23" s="17"/>
      <c r="G23" s="17"/>
      <c r="H23" s="68">
        <f t="shared" si="0"/>
        <v>0</v>
      </c>
      <c r="I23" s="17"/>
      <c r="J23" s="17"/>
      <c r="K23" s="17"/>
      <c r="L23" s="17"/>
      <c r="M23" s="17"/>
      <c r="N23" s="69">
        <f t="shared" si="1"/>
        <v>0</v>
      </c>
      <c r="O23" s="70">
        <v>2.5</v>
      </c>
      <c r="P23" s="71"/>
      <c r="Q23" s="71">
        <v>708</v>
      </c>
      <c r="R23" s="71">
        <f t="shared" si="3"/>
        <v>0.70799999999999996</v>
      </c>
      <c r="S23" s="31" t="s">
        <v>48</v>
      </c>
    </row>
    <row r="24" spans="2:20" ht="20.100000000000001" customHeight="1" x14ac:dyDescent="0.25">
      <c r="B24" s="286" t="s">
        <v>49</v>
      </c>
      <c r="C24" s="287"/>
      <c r="D24" s="287"/>
      <c r="E24" s="287"/>
      <c r="F24" s="287"/>
      <c r="G24" s="288"/>
      <c r="H24" s="68">
        <f>SUM(H15:H21)</f>
        <v>0</v>
      </c>
      <c r="I24" s="293" t="s">
        <v>49</v>
      </c>
      <c r="J24" s="294"/>
      <c r="K24" s="294"/>
      <c r="L24" s="294"/>
      <c r="M24" s="295"/>
      <c r="N24" s="69">
        <f>SUM(N15:N21)</f>
        <v>0</v>
      </c>
      <c r="O24" s="74">
        <f>H24-N24</f>
        <v>0</v>
      </c>
      <c r="P24" s="75" t="s">
        <v>50</v>
      </c>
      <c r="Q24" s="75"/>
      <c r="R24" s="76"/>
      <c r="T24" s="72"/>
    </row>
    <row r="25" spans="2:20" ht="20.100000000000001" customHeight="1" x14ac:dyDescent="0.25">
      <c r="B25" s="286" t="s">
        <v>51</v>
      </c>
      <c r="C25" s="287"/>
      <c r="D25" s="287"/>
      <c r="E25" s="287"/>
      <c r="F25" s="287"/>
      <c r="G25" s="288"/>
      <c r="H25" s="68">
        <f>H22</f>
        <v>0</v>
      </c>
      <c r="I25" s="293" t="s">
        <v>51</v>
      </c>
      <c r="J25" s="294"/>
      <c r="K25" s="294"/>
      <c r="L25" s="294"/>
      <c r="M25" s="295"/>
      <c r="N25" s="69">
        <f>N22</f>
        <v>0</v>
      </c>
      <c r="O25" s="74">
        <f>H25-N25</f>
        <v>0</v>
      </c>
      <c r="P25" s="75" t="s">
        <v>50</v>
      </c>
      <c r="Q25" s="75"/>
      <c r="R25" s="76"/>
      <c r="T25" s="72"/>
    </row>
    <row r="26" spans="2:20" ht="20.100000000000001" customHeight="1" x14ac:dyDescent="0.25">
      <c r="B26" s="286" t="s">
        <v>52</v>
      </c>
      <c r="C26" s="287"/>
      <c r="D26" s="287"/>
      <c r="E26" s="287"/>
      <c r="F26" s="287"/>
      <c r="G26" s="288"/>
      <c r="H26" s="68">
        <f>H23</f>
        <v>0</v>
      </c>
      <c r="I26" s="293" t="s">
        <v>53</v>
      </c>
      <c r="J26" s="294"/>
      <c r="K26" s="294"/>
      <c r="L26" s="294"/>
      <c r="M26" s="295"/>
      <c r="N26" s="69">
        <f>N23</f>
        <v>0</v>
      </c>
      <c r="O26" s="74">
        <f>N26-H26</f>
        <v>0</v>
      </c>
      <c r="P26" s="75" t="s">
        <v>50</v>
      </c>
      <c r="Q26" s="75"/>
      <c r="R26" s="76"/>
      <c r="T26" s="72"/>
    </row>
    <row r="27" spans="2:20" ht="20.100000000000001" customHeight="1" x14ac:dyDescent="0.25">
      <c r="B27" s="286" t="s">
        <v>54</v>
      </c>
      <c r="C27" s="287"/>
      <c r="D27" s="287"/>
      <c r="E27" s="287"/>
      <c r="F27" s="287"/>
      <c r="G27" s="288"/>
      <c r="H27" s="68">
        <f>SUM(H15:H22)</f>
        <v>0</v>
      </c>
      <c r="I27" s="289" t="s">
        <v>55</v>
      </c>
      <c r="J27" s="289"/>
      <c r="K27" s="289"/>
      <c r="L27" s="289"/>
      <c r="M27" s="289"/>
      <c r="N27" s="69">
        <f>SUM(N15:N22)</f>
        <v>0</v>
      </c>
      <c r="O27" s="74">
        <f>H27-N27</f>
        <v>0</v>
      </c>
      <c r="P27" s="77" t="s">
        <v>50</v>
      </c>
      <c r="Q27" s="77"/>
    </row>
    <row r="28" spans="2:20" ht="20.100000000000001" customHeight="1" x14ac:dyDescent="0.25">
      <c r="B28" s="286" t="s">
        <v>254</v>
      </c>
      <c r="C28" s="287"/>
      <c r="D28" s="287"/>
      <c r="E28" s="287"/>
      <c r="F28" s="287"/>
      <c r="G28" s="288"/>
      <c r="H28" s="68">
        <f>H15*$O$15+H16*$O$16+H17*$O$17+H18*$O$18+H19*$O$19+H21*$O$21+H22*$O$22-H23*$O$23+H20*$O$20</f>
        <v>0</v>
      </c>
      <c r="I28" s="289" t="s">
        <v>254</v>
      </c>
      <c r="J28" s="289"/>
      <c r="K28" s="289"/>
      <c r="L28" s="289"/>
      <c r="M28" s="289"/>
      <c r="N28" s="69">
        <f>N15*$O$15+N16*$O$16+N17*$O$17+N18*$O$18+N19*$O$19+N21*$O$21+N22*$O$22-N23*$O$23+N20*$O$20</f>
        <v>0</v>
      </c>
      <c r="O28" s="74">
        <f>H28-N28</f>
        <v>0</v>
      </c>
      <c r="P28" s="77" t="s">
        <v>50</v>
      </c>
      <c r="Q28" s="77"/>
    </row>
    <row r="29" spans="2:20" ht="20.100000000000001" customHeight="1" x14ac:dyDescent="0.25">
      <c r="B29" s="286" t="s">
        <v>56</v>
      </c>
      <c r="C29" s="287"/>
      <c r="D29" s="287"/>
      <c r="E29" s="287"/>
      <c r="F29" s="287"/>
      <c r="G29" s="288"/>
      <c r="H29" s="68">
        <f>(H15*$R$15+H16*$R$16+H17*$R$17+H18*$R$18+H19*$R$19+H20*$R$20+H21*$R$21+H22*$R$22-H23*$R$23)/1000</f>
        <v>0</v>
      </c>
      <c r="I29" s="289" t="s">
        <v>56</v>
      </c>
      <c r="J29" s="289"/>
      <c r="K29" s="289"/>
      <c r="L29" s="289"/>
      <c r="M29" s="289"/>
      <c r="N29" s="69">
        <f>(N15*$R$15+N16*$R$16+N17*$R$17+N18*$R$18+N19*$R$19+N20*$R$20+N21*$R$21+N22*$R$22-N23*$R$23)/1000</f>
        <v>0</v>
      </c>
      <c r="O29" s="74">
        <f>H29-N29</f>
        <v>0</v>
      </c>
      <c r="P29" s="77" t="s">
        <v>63</v>
      </c>
      <c r="Q29" s="77"/>
    </row>
    <row r="30" spans="2:20" ht="20.100000000000001" customHeight="1" x14ac:dyDescent="0.25">
      <c r="B30" s="290" t="s">
        <v>57</v>
      </c>
      <c r="C30" s="291"/>
      <c r="D30" s="291"/>
      <c r="E30" s="291"/>
      <c r="F30" s="291"/>
      <c r="G30" s="291"/>
      <c r="H30" s="291"/>
      <c r="I30" s="291"/>
      <c r="J30" s="291"/>
      <c r="K30" s="291"/>
      <c r="L30" s="291"/>
      <c r="M30" s="291"/>
      <c r="N30" s="292"/>
      <c r="O30" s="74"/>
      <c r="P30" s="77"/>
      <c r="Q30" s="77"/>
    </row>
    <row r="31" spans="2:20" ht="24.95" customHeight="1" x14ac:dyDescent="0.25">
      <c r="B31" s="275" t="s">
        <v>58</v>
      </c>
      <c r="C31" s="276"/>
      <c r="D31" s="276"/>
      <c r="E31" s="277"/>
      <c r="F31" s="78">
        <f>O24</f>
        <v>0</v>
      </c>
      <c r="G31" s="79" t="s">
        <v>50</v>
      </c>
      <c r="H31" s="278" t="s">
        <v>59</v>
      </c>
      <c r="I31" s="279"/>
      <c r="J31" s="279"/>
      <c r="K31" s="279"/>
      <c r="L31" s="280"/>
      <c r="M31" s="78">
        <f>O27</f>
        <v>0</v>
      </c>
      <c r="N31" s="80" t="s">
        <v>50</v>
      </c>
      <c r="O31" s="74"/>
      <c r="P31" s="61"/>
      <c r="Q31" s="61"/>
    </row>
    <row r="32" spans="2:20" ht="24.95" customHeight="1" x14ac:dyDescent="0.25">
      <c r="B32" s="275" t="s">
        <v>60</v>
      </c>
      <c r="C32" s="276"/>
      <c r="D32" s="276"/>
      <c r="E32" s="277"/>
      <c r="F32" s="78">
        <f>O25</f>
        <v>0</v>
      </c>
      <c r="G32" s="79" t="s">
        <v>50</v>
      </c>
      <c r="H32" s="278" t="s">
        <v>61</v>
      </c>
      <c r="I32" s="279"/>
      <c r="J32" s="279"/>
      <c r="K32" s="279"/>
      <c r="L32" s="280"/>
      <c r="M32" s="78">
        <f>O28</f>
        <v>0</v>
      </c>
      <c r="N32" s="80" t="s">
        <v>50</v>
      </c>
      <c r="O32" s="74"/>
      <c r="P32" s="61"/>
      <c r="Q32" s="61"/>
    </row>
    <row r="33" spans="2:20" ht="24.95" customHeight="1" x14ac:dyDescent="0.25">
      <c r="B33" s="275" t="s">
        <v>217</v>
      </c>
      <c r="C33" s="276"/>
      <c r="D33" s="276"/>
      <c r="E33" s="277"/>
      <c r="F33" s="78">
        <f>O26</f>
        <v>0</v>
      </c>
      <c r="G33" s="79" t="s">
        <v>50</v>
      </c>
      <c r="H33" s="278" t="s">
        <v>62</v>
      </c>
      <c r="I33" s="279"/>
      <c r="J33" s="279"/>
      <c r="K33" s="279"/>
      <c r="L33" s="280"/>
      <c r="M33" s="78">
        <f>O29</f>
        <v>0</v>
      </c>
      <c r="N33" s="80" t="s">
        <v>63</v>
      </c>
      <c r="O33" s="74"/>
      <c r="P33" s="61"/>
      <c r="Q33" s="61"/>
    </row>
    <row r="34" spans="2:20" ht="39.950000000000003" customHeight="1" x14ac:dyDescent="0.25">
      <c r="B34" s="281" t="s">
        <v>64</v>
      </c>
      <c r="C34" s="282"/>
      <c r="D34" s="282"/>
      <c r="E34" s="282"/>
      <c r="F34" s="282"/>
      <c r="G34" s="282"/>
      <c r="H34" s="282"/>
      <c r="I34" s="282"/>
      <c r="J34" s="282"/>
      <c r="K34" s="282"/>
      <c r="L34" s="282"/>
      <c r="M34" s="282"/>
      <c r="N34" s="282"/>
      <c r="T34" s="81" t="s">
        <v>65</v>
      </c>
    </row>
    <row r="35" spans="2:20" ht="24.95" customHeight="1" x14ac:dyDescent="0.25">
      <c r="B35" s="283" t="s">
        <v>66</v>
      </c>
      <c r="C35" s="268" t="s">
        <v>67</v>
      </c>
      <c r="D35" s="268"/>
      <c r="E35" s="268"/>
      <c r="F35" s="268"/>
      <c r="G35" s="285" t="s">
        <v>68</v>
      </c>
      <c r="H35" s="285"/>
      <c r="I35" s="285"/>
      <c r="J35" s="285"/>
      <c r="K35" s="245" t="s">
        <v>69</v>
      </c>
      <c r="L35" s="245"/>
      <c r="M35" s="245"/>
      <c r="N35" s="245"/>
      <c r="T35" s="81" t="s">
        <v>70</v>
      </c>
    </row>
    <row r="36" spans="2:20" ht="50.1" customHeight="1" x14ac:dyDescent="0.25">
      <c r="B36" s="284"/>
      <c r="C36" s="268"/>
      <c r="D36" s="268"/>
      <c r="E36" s="268"/>
      <c r="F36" s="268"/>
      <c r="G36" s="285" t="s">
        <v>71</v>
      </c>
      <c r="H36" s="285"/>
      <c r="I36" s="285"/>
      <c r="J36" s="82" t="s">
        <v>72</v>
      </c>
      <c r="K36" s="245" t="s">
        <v>73</v>
      </c>
      <c r="L36" s="245"/>
      <c r="M36" s="37" t="s">
        <v>74</v>
      </c>
      <c r="N36" s="37" t="s">
        <v>75</v>
      </c>
      <c r="T36" s="81" t="s">
        <v>76</v>
      </c>
    </row>
    <row r="37" spans="2:20" ht="39.950000000000003" customHeight="1" x14ac:dyDescent="0.25">
      <c r="B37" s="36">
        <v>1</v>
      </c>
      <c r="C37" s="270" t="s">
        <v>77</v>
      </c>
      <c r="D37" s="270"/>
      <c r="E37" s="270"/>
      <c r="F37" s="270"/>
      <c r="G37" s="273"/>
      <c r="H37" s="273"/>
      <c r="I37" s="273"/>
      <c r="J37" s="4"/>
      <c r="K37" s="269"/>
      <c r="L37" s="269"/>
      <c r="M37" s="5"/>
      <c r="N37" s="137"/>
      <c r="O37" s="274" t="s">
        <v>78</v>
      </c>
      <c r="P37" s="83"/>
      <c r="Q37" s="83"/>
      <c r="R37" s="83"/>
      <c r="T37" s="81" t="s">
        <v>79</v>
      </c>
    </row>
    <row r="38" spans="2:20" ht="39.950000000000003" customHeight="1" x14ac:dyDescent="0.25">
      <c r="B38" s="36">
        <v>2</v>
      </c>
      <c r="C38" s="270" t="s">
        <v>80</v>
      </c>
      <c r="D38" s="270"/>
      <c r="E38" s="270"/>
      <c r="F38" s="270"/>
      <c r="G38" s="273"/>
      <c r="H38" s="273"/>
      <c r="I38" s="273"/>
      <c r="J38" s="4"/>
      <c r="K38" s="269"/>
      <c r="L38" s="269"/>
      <c r="M38" s="5"/>
      <c r="N38" s="137"/>
      <c r="O38" s="274"/>
      <c r="P38" s="83"/>
      <c r="Q38" s="83"/>
      <c r="R38" s="83"/>
    </row>
    <row r="39" spans="2:20" ht="39.950000000000003" customHeight="1" x14ac:dyDescent="0.25">
      <c r="B39" s="36">
        <v>3</v>
      </c>
      <c r="C39" s="270" t="s">
        <v>81</v>
      </c>
      <c r="D39" s="270"/>
      <c r="E39" s="270"/>
      <c r="F39" s="270"/>
      <c r="G39" s="273"/>
      <c r="H39" s="273"/>
      <c r="I39" s="273"/>
      <c r="J39" s="4"/>
      <c r="K39" s="269"/>
      <c r="L39" s="269"/>
      <c r="M39" s="5"/>
      <c r="N39" s="137"/>
      <c r="O39" s="274"/>
      <c r="P39" s="83"/>
      <c r="Q39" s="83"/>
      <c r="R39" s="83"/>
    </row>
    <row r="40" spans="2:20" ht="39.950000000000003" customHeight="1" x14ac:dyDescent="0.25">
      <c r="B40" s="36">
        <v>4</v>
      </c>
      <c r="C40" s="270" t="s">
        <v>82</v>
      </c>
      <c r="D40" s="270"/>
      <c r="E40" s="270"/>
      <c r="F40" s="270"/>
      <c r="G40" s="273"/>
      <c r="H40" s="273"/>
      <c r="I40" s="273"/>
      <c r="J40" s="4"/>
      <c r="K40" s="269"/>
      <c r="L40" s="269"/>
      <c r="M40" s="5"/>
      <c r="N40" s="137"/>
      <c r="O40" s="274"/>
      <c r="P40" s="83"/>
      <c r="Q40" s="83"/>
      <c r="R40" s="83"/>
    </row>
    <row r="41" spans="2:20" ht="39.950000000000003" customHeight="1" x14ac:dyDescent="0.25">
      <c r="B41" s="36">
        <v>5</v>
      </c>
      <c r="C41" s="270" t="s">
        <v>83</v>
      </c>
      <c r="D41" s="270"/>
      <c r="E41" s="270"/>
      <c r="F41" s="270"/>
      <c r="G41" s="273"/>
      <c r="H41" s="273"/>
      <c r="I41" s="273"/>
      <c r="J41" s="4"/>
      <c r="K41" s="269"/>
      <c r="L41" s="269"/>
      <c r="M41" s="5"/>
      <c r="N41" s="137"/>
      <c r="O41" s="274"/>
      <c r="P41" s="83"/>
      <c r="Q41" s="83"/>
      <c r="R41" s="83"/>
    </row>
    <row r="42" spans="2:20" ht="39.950000000000003" customHeight="1" x14ac:dyDescent="0.25">
      <c r="B42" s="36">
        <v>6</v>
      </c>
      <c r="C42" s="270" t="s">
        <v>84</v>
      </c>
      <c r="D42" s="270"/>
      <c r="E42" s="270"/>
      <c r="F42" s="270"/>
      <c r="G42" s="273"/>
      <c r="H42" s="273"/>
      <c r="I42" s="273"/>
      <c r="J42" s="4"/>
      <c r="K42" s="269"/>
      <c r="L42" s="269"/>
      <c r="M42" s="269"/>
      <c r="N42" s="269"/>
    </row>
    <row r="43" spans="2:20" ht="39.950000000000003" customHeight="1" x14ac:dyDescent="0.25">
      <c r="B43" s="36">
        <v>7</v>
      </c>
      <c r="C43" s="270" t="s">
        <v>85</v>
      </c>
      <c r="D43" s="270"/>
      <c r="E43" s="270"/>
      <c r="F43" s="270"/>
      <c r="G43" s="273"/>
      <c r="H43" s="273"/>
      <c r="I43" s="273"/>
      <c r="J43" s="4"/>
      <c r="K43" s="269"/>
      <c r="L43" s="269"/>
      <c r="M43" s="269"/>
      <c r="N43" s="269"/>
    </row>
    <row r="44" spans="2:20" ht="39.950000000000003" customHeight="1" x14ac:dyDescent="0.25">
      <c r="B44" s="36">
        <v>8</v>
      </c>
      <c r="C44" s="270" t="s">
        <v>86</v>
      </c>
      <c r="D44" s="270"/>
      <c r="E44" s="270"/>
      <c r="F44" s="270"/>
      <c r="G44" s="273"/>
      <c r="H44" s="273"/>
      <c r="I44" s="273"/>
      <c r="J44" s="4"/>
      <c r="K44" s="269"/>
      <c r="L44" s="269"/>
      <c r="M44" s="269"/>
      <c r="N44" s="269"/>
    </row>
    <row r="45" spans="2:20" ht="39.950000000000003" customHeight="1" x14ac:dyDescent="0.25">
      <c r="B45" s="36">
        <v>9</v>
      </c>
      <c r="C45" s="270" t="s">
        <v>87</v>
      </c>
      <c r="D45" s="270"/>
      <c r="E45" s="270"/>
      <c r="F45" s="270"/>
      <c r="G45" s="273"/>
      <c r="H45" s="273"/>
      <c r="I45" s="273"/>
      <c r="J45" s="4"/>
      <c r="K45" s="269"/>
      <c r="L45" s="269"/>
      <c r="M45" s="269"/>
      <c r="N45" s="269"/>
    </row>
    <row r="46" spans="2:20" ht="39.950000000000003" customHeight="1" x14ac:dyDescent="0.25">
      <c r="B46" s="36">
        <v>10</v>
      </c>
      <c r="C46" s="270" t="s">
        <v>88</v>
      </c>
      <c r="D46" s="270"/>
      <c r="E46" s="270"/>
      <c r="F46" s="270"/>
      <c r="G46" s="273"/>
      <c r="H46" s="273"/>
      <c r="I46" s="273"/>
      <c r="J46" s="4"/>
      <c r="K46" s="269"/>
      <c r="L46" s="269"/>
      <c r="M46" s="269"/>
      <c r="N46" s="269"/>
    </row>
    <row r="47" spans="2:20" ht="39.950000000000003" customHeight="1" x14ac:dyDescent="0.25">
      <c r="B47" s="36">
        <v>11</v>
      </c>
      <c r="C47" s="270" t="s">
        <v>89</v>
      </c>
      <c r="D47" s="270"/>
      <c r="E47" s="270"/>
      <c r="F47" s="270"/>
      <c r="G47" s="273"/>
      <c r="H47" s="273"/>
      <c r="I47" s="273"/>
      <c r="J47" s="4"/>
      <c r="K47" s="269"/>
      <c r="L47" s="269"/>
      <c r="M47" s="269"/>
      <c r="N47" s="269"/>
    </row>
    <row r="48" spans="2:20" ht="39.950000000000003" customHeight="1" x14ac:dyDescent="0.25">
      <c r="B48" s="36">
        <v>12</v>
      </c>
      <c r="C48" s="270" t="s">
        <v>90</v>
      </c>
      <c r="D48" s="270"/>
      <c r="E48" s="270"/>
      <c r="F48" s="270"/>
      <c r="G48" s="273"/>
      <c r="H48" s="273"/>
      <c r="I48" s="273"/>
      <c r="J48" s="4"/>
      <c r="K48" s="269"/>
      <c r="L48" s="269"/>
      <c r="M48" s="269"/>
      <c r="N48" s="269"/>
    </row>
    <row r="49" spans="2:15" ht="39.950000000000003" customHeight="1" x14ac:dyDescent="0.25">
      <c r="B49" s="36">
        <v>13</v>
      </c>
      <c r="C49" s="244" t="s">
        <v>91</v>
      </c>
      <c r="D49" s="270" t="s">
        <v>92</v>
      </c>
      <c r="E49" s="270"/>
      <c r="F49" s="270"/>
      <c r="G49" s="270"/>
      <c r="H49" s="270"/>
      <c r="I49" s="270"/>
      <c r="J49" s="4"/>
      <c r="K49" s="269"/>
      <c r="L49" s="269"/>
      <c r="M49" s="84" t="s">
        <v>93</v>
      </c>
      <c r="N49" s="5"/>
      <c r="O49" s="85" t="s">
        <v>94</v>
      </c>
    </row>
    <row r="50" spans="2:15" ht="39.950000000000003" customHeight="1" x14ac:dyDescent="0.25">
      <c r="B50" s="36">
        <v>14</v>
      </c>
      <c r="C50" s="244"/>
      <c r="D50" s="270" t="s">
        <v>95</v>
      </c>
      <c r="E50" s="270"/>
      <c r="F50" s="270"/>
      <c r="G50" s="270"/>
      <c r="H50" s="270"/>
      <c r="I50" s="270"/>
      <c r="J50" s="4"/>
      <c r="K50" s="269"/>
      <c r="L50" s="269"/>
      <c r="M50" s="84" t="s">
        <v>96</v>
      </c>
      <c r="N50" s="5"/>
      <c r="O50" s="85" t="s">
        <v>12</v>
      </c>
    </row>
    <row r="51" spans="2:15" ht="39.950000000000003" customHeight="1" x14ac:dyDescent="0.25">
      <c r="B51" s="36">
        <v>15</v>
      </c>
      <c r="C51" s="244"/>
      <c r="D51" s="270" t="s">
        <v>97</v>
      </c>
      <c r="E51" s="270"/>
      <c r="F51" s="270"/>
      <c r="G51" s="270"/>
      <c r="H51" s="270"/>
      <c r="I51" s="270"/>
      <c r="J51" s="4"/>
      <c r="K51" s="269"/>
      <c r="L51" s="269"/>
      <c r="M51" s="86" t="s">
        <v>98</v>
      </c>
      <c r="N51" s="5"/>
      <c r="O51" s="85" t="s">
        <v>99</v>
      </c>
    </row>
    <row r="52" spans="2:15" ht="39.950000000000003" customHeight="1" x14ac:dyDescent="0.25">
      <c r="B52" s="36">
        <v>16</v>
      </c>
      <c r="C52" s="244"/>
      <c r="D52" s="340" t="s">
        <v>100</v>
      </c>
      <c r="E52" s="340"/>
      <c r="F52" s="340"/>
      <c r="G52" s="340"/>
      <c r="H52" s="340"/>
      <c r="I52" s="340"/>
      <c r="J52" s="4"/>
      <c r="K52" s="269"/>
      <c r="L52" s="269"/>
      <c r="M52" s="87" t="s">
        <v>101</v>
      </c>
      <c r="N52" s="16"/>
      <c r="O52" s="61" t="s">
        <v>216</v>
      </c>
    </row>
    <row r="53" spans="2:15" ht="39.950000000000003" customHeight="1" x14ac:dyDescent="0.25">
      <c r="B53" s="36">
        <v>17</v>
      </c>
      <c r="C53" s="270" t="s">
        <v>224</v>
      </c>
      <c r="D53" s="270"/>
      <c r="E53" s="270"/>
      <c r="F53" s="270"/>
      <c r="G53" s="270"/>
      <c r="H53" s="270"/>
      <c r="I53" s="270"/>
      <c r="J53" s="4"/>
      <c r="K53" s="269"/>
      <c r="L53" s="269"/>
      <c r="M53" s="88" t="s">
        <v>102</v>
      </c>
      <c r="N53" s="141"/>
      <c r="O53" s="61" t="s">
        <v>103</v>
      </c>
    </row>
    <row r="54" spans="2:15" ht="39.950000000000003" customHeight="1" x14ac:dyDescent="0.25">
      <c r="B54" s="271" t="s">
        <v>104</v>
      </c>
      <c r="C54" s="271"/>
      <c r="D54" s="271"/>
      <c r="E54" s="271"/>
      <c r="F54" s="271"/>
      <c r="G54" s="271"/>
      <c r="H54" s="271"/>
      <c r="I54" s="271"/>
      <c r="J54" s="271"/>
      <c r="K54" s="271"/>
      <c r="L54" s="271"/>
      <c r="M54" s="271"/>
      <c r="N54" s="271"/>
      <c r="O54" s="61"/>
    </row>
    <row r="55" spans="2:15" ht="39.950000000000003" customHeight="1" x14ac:dyDescent="0.25">
      <c r="B55" s="89" t="s">
        <v>66</v>
      </c>
      <c r="C55" s="252" t="s">
        <v>105</v>
      </c>
      <c r="D55" s="253"/>
      <c r="E55" s="253"/>
      <c r="F55" s="254"/>
      <c r="G55" s="90" t="s">
        <v>106</v>
      </c>
      <c r="H55" s="272" t="s">
        <v>107</v>
      </c>
      <c r="I55" s="272"/>
      <c r="J55" s="272"/>
      <c r="K55" s="272"/>
      <c r="L55" s="272"/>
      <c r="M55" s="272"/>
      <c r="N55" s="272"/>
      <c r="O55" s="61"/>
    </row>
    <row r="56" spans="2:15" ht="39.950000000000003" customHeight="1" x14ac:dyDescent="0.25">
      <c r="B56" s="91">
        <v>18</v>
      </c>
      <c r="C56" s="252" t="s">
        <v>108</v>
      </c>
      <c r="D56" s="253"/>
      <c r="E56" s="253"/>
      <c r="F56" s="254"/>
      <c r="G56" s="6"/>
      <c r="H56" s="260"/>
      <c r="I56" s="260"/>
      <c r="J56" s="260"/>
      <c r="K56" s="260"/>
      <c r="L56" s="260"/>
      <c r="M56" s="260"/>
      <c r="N56" s="260"/>
      <c r="O56" s="61"/>
    </row>
    <row r="57" spans="2:15" ht="39.950000000000003" customHeight="1" x14ac:dyDescent="0.25">
      <c r="B57" s="91">
        <v>19</v>
      </c>
      <c r="C57" s="252" t="s">
        <v>109</v>
      </c>
      <c r="D57" s="253"/>
      <c r="E57" s="253"/>
      <c r="F57" s="254"/>
      <c r="G57" s="6"/>
      <c r="H57" s="260"/>
      <c r="I57" s="260"/>
      <c r="J57" s="260"/>
      <c r="K57" s="260"/>
      <c r="L57" s="260"/>
      <c r="M57" s="260"/>
      <c r="N57" s="260"/>
      <c r="O57" s="61"/>
    </row>
    <row r="58" spans="2:15" ht="39.950000000000003" customHeight="1" x14ac:dyDescent="0.25">
      <c r="B58" s="91">
        <v>20</v>
      </c>
      <c r="C58" s="252" t="s">
        <v>110</v>
      </c>
      <c r="D58" s="253"/>
      <c r="E58" s="253"/>
      <c r="F58" s="254"/>
      <c r="G58" s="6"/>
      <c r="H58" s="260"/>
      <c r="I58" s="260"/>
      <c r="J58" s="260"/>
      <c r="K58" s="260"/>
      <c r="L58" s="260"/>
      <c r="M58" s="260"/>
      <c r="N58" s="260"/>
      <c r="O58" s="61"/>
    </row>
    <row r="59" spans="2:15" ht="39.950000000000003" customHeight="1" x14ac:dyDescent="0.25">
      <c r="B59" s="91">
        <v>21</v>
      </c>
      <c r="C59" s="252" t="s">
        <v>111</v>
      </c>
      <c r="D59" s="253"/>
      <c r="E59" s="253"/>
      <c r="F59" s="254"/>
      <c r="G59" s="6"/>
      <c r="H59" s="260"/>
      <c r="I59" s="260"/>
      <c r="J59" s="260"/>
      <c r="K59" s="260"/>
      <c r="L59" s="260"/>
      <c r="M59" s="260"/>
      <c r="N59" s="260"/>
      <c r="O59" s="61"/>
    </row>
    <row r="60" spans="2:15" ht="39.950000000000003" customHeight="1" x14ac:dyDescent="0.25">
      <c r="B60" s="91">
        <v>22</v>
      </c>
      <c r="C60" s="252" t="s">
        <v>112</v>
      </c>
      <c r="D60" s="253"/>
      <c r="E60" s="253"/>
      <c r="F60" s="254"/>
      <c r="G60" s="6"/>
      <c r="H60" s="260"/>
      <c r="I60" s="260"/>
      <c r="J60" s="260"/>
      <c r="K60" s="260"/>
      <c r="L60" s="260"/>
      <c r="M60" s="260"/>
      <c r="N60" s="260"/>
      <c r="O60" s="61"/>
    </row>
    <row r="61" spans="2:15" ht="39.950000000000003" customHeight="1" x14ac:dyDescent="0.25">
      <c r="B61" s="91">
        <v>23</v>
      </c>
      <c r="C61" s="252" t="s">
        <v>113</v>
      </c>
      <c r="D61" s="253"/>
      <c r="E61" s="253"/>
      <c r="F61" s="254"/>
      <c r="G61" s="6"/>
      <c r="H61" s="260"/>
      <c r="I61" s="260"/>
      <c r="J61" s="260"/>
      <c r="K61" s="260"/>
      <c r="L61" s="260"/>
      <c r="M61" s="260"/>
      <c r="N61" s="260"/>
      <c r="O61" s="61"/>
    </row>
    <row r="62" spans="2:15" ht="39.950000000000003" customHeight="1" x14ac:dyDescent="0.25">
      <c r="B62" s="91">
        <v>24</v>
      </c>
      <c r="C62" s="252" t="s">
        <v>114</v>
      </c>
      <c r="D62" s="253"/>
      <c r="E62" s="253"/>
      <c r="F62" s="254"/>
      <c r="G62" s="6"/>
      <c r="H62" s="260"/>
      <c r="I62" s="260"/>
      <c r="J62" s="260"/>
      <c r="K62" s="260"/>
      <c r="L62" s="260"/>
      <c r="M62" s="260"/>
      <c r="N62" s="260"/>
      <c r="O62" s="61"/>
    </row>
    <row r="63" spans="2:15" ht="39.950000000000003" customHeight="1" x14ac:dyDescent="0.25">
      <c r="B63" s="261" t="s">
        <v>115</v>
      </c>
      <c r="C63" s="261"/>
      <c r="D63" s="261"/>
      <c r="E63" s="261"/>
      <c r="F63" s="261"/>
      <c r="G63" s="261"/>
      <c r="H63" s="261"/>
      <c r="I63" s="261"/>
      <c r="J63" s="261"/>
      <c r="K63" s="261"/>
      <c r="L63" s="261"/>
      <c r="M63" s="261"/>
      <c r="N63" s="261"/>
      <c r="O63" s="61"/>
    </row>
    <row r="64" spans="2:15" ht="24.95" customHeight="1" x14ac:dyDescent="0.25">
      <c r="B64" s="92" t="s">
        <v>66</v>
      </c>
      <c r="C64" s="262" t="s">
        <v>116</v>
      </c>
      <c r="D64" s="263"/>
      <c r="E64" s="263"/>
      <c r="F64" s="264"/>
      <c r="G64" s="93" t="s">
        <v>117</v>
      </c>
      <c r="H64" s="265" t="s">
        <v>118</v>
      </c>
      <c r="I64" s="266"/>
      <c r="J64" s="266"/>
      <c r="K64" s="266"/>
      <c r="L64" s="267"/>
      <c r="M64" s="265" t="s">
        <v>119</v>
      </c>
      <c r="N64" s="267"/>
      <c r="O64" s="61"/>
    </row>
    <row r="65" spans="2:15" ht="39.950000000000003" customHeight="1" x14ac:dyDescent="0.25">
      <c r="B65" s="91">
        <v>25</v>
      </c>
      <c r="C65" s="252" t="s">
        <v>120</v>
      </c>
      <c r="D65" s="253"/>
      <c r="E65" s="253"/>
      <c r="F65" s="254"/>
      <c r="G65" s="6"/>
      <c r="H65" s="255"/>
      <c r="I65" s="256"/>
      <c r="J65" s="256"/>
      <c r="K65" s="256"/>
      <c r="L65" s="257"/>
      <c r="M65" s="17"/>
      <c r="N65" s="94" t="s">
        <v>121</v>
      </c>
      <c r="O65" s="61"/>
    </row>
    <row r="66" spans="2:15" ht="24.95" customHeight="1" x14ac:dyDescent="0.25">
      <c r="B66" s="258" t="s">
        <v>122</v>
      </c>
      <c r="C66" s="258"/>
      <c r="D66" s="258"/>
      <c r="E66" s="258"/>
      <c r="F66" s="258"/>
      <c r="G66" s="258"/>
      <c r="H66" s="258"/>
      <c r="I66" s="258"/>
      <c r="J66" s="258"/>
      <c r="K66" s="258" t="s">
        <v>123</v>
      </c>
      <c r="L66" s="259"/>
      <c r="M66" s="259"/>
      <c r="N66" s="259"/>
    </row>
    <row r="67" spans="2:15" ht="24.95" customHeight="1" x14ac:dyDescent="0.25">
      <c r="B67" s="258"/>
      <c r="C67" s="258"/>
      <c r="D67" s="258"/>
      <c r="E67" s="258"/>
      <c r="F67" s="258"/>
      <c r="G67" s="258"/>
      <c r="H67" s="258"/>
      <c r="I67" s="258"/>
      <c r="J67" s="258"/>
      <c r="K67" s="259"/>
      <c r="L67" s="259"/>
      <c r="M67" s="259"/>
      <c r="N67" s="259"/>
    </row>
    <row r="68" spans="2:15" ht="24.95" customHeight="1" x14ac:dyDescent="0.25">
      <c r="B68" s="258"/>
      <c r="C68" s="258"/>
      <c r="D68" s="258"/>
      <c r="E68" s="258"/>
      <c r="F68" s="258"/>
      <c r="G68" s="258"/>
      <c r="H68" s="258"/>
      <c r="I68" s="258"/>
      <c r="J68" s="258"/>
      <c r="K68" s="259"/>
      <c r="L68" s="259"/>
      <c r="M68" s="259"/>
      <c r="N68" s="259"/>
    </row>
    <row r="69" spans="2:15" ht="63.75" customHeight="1" x14ac:dyDescent="0.25">
      <c r="B69" s="198" t="s">
        <v>218</v>
      </c>
      <c r="C69" s="198"/>
      <c r="D69" s="198"/>
      <c r="E69" s="198"/>
      <c r="F69" s="198"/>
      <c r="G69" s="198"/>
      <c r="H69" s="198"/>
      <c r="I69" s="198"/>
      <c r="J69" s="198"/>
      <c r="K69" s="198"/>
      <c r="L69" s="198"/>
      <c r="M69" s="198"/>
      <c r="N69" s="198"/>
    </row>
    <row r="70" spans="2:15" ht="24.95" customHeight="1" x14ac:dyDescent="0.25">
      <c r="B70" s="95"/>
      <c r="C70" s="95"/>
      <c r="D70" s="95"/>
      <c r="E70" s="95"/>
      <c r="F70" s="95"/>
      <c r="G70" s="95"/>
      <c r="H70" s="95"/>
      <c r="I70" s="95"/>
      <c r="J70" s="95"/>
      <c r="K70" s="95"/>
      <c r="L70" s="95"/>
      <c r="M70" s="95"/>
      <c r="N70" s="95"/>
    </row>
    <row r="71" spans="2:15" ht="24.95" customHeight="1" x14ac:dyDescent="0.25">
      <c r="B71" s="95"/>
      <c r="C71" s="95"/>
      <c r="D71" s="95"/>
      <c r="E71" s="95"/>
      <c r="F71" s="95"/>
      <c r="G71" s="95"/>
      <c r="H71" s="95"/>
      <c r="I71" s="95"/>
      <c r="J71" s="95"/>
      <c r="K71" s="95"/>
      <c r="L71" s="95"/>
      <c r="M71" s="95"/>
      <c r="N71" s="95"/>
    </row>
    <row r="72" spans="2:15" ht="24.95" customHeight="1" x14ac:dyDescent="0.25">
      <c r="B72" s="95"/>
      <c r="C72" s="95"/>
      <c r="D72" s="95"/>
      <c r="E72" s="95"/>
      <c r="F72" s="95"/>
      <c r="G72" s="95"/>
      <c r="H72" s="95"/>
      <c r="I72" s="95"/>
      <c r="J72" s="95"/>
      <c r="K72" s="95"/>
      <c r="L72" s="95"/>
      <c r="M72" s="95"/>
      <c r="N72" s="95"/>
    </row>
    <row r="73" spans="2:15" ht="24.95" customHeight="1" x14ac:dyDescent="0.25">
      <c r="B73" s="95"/>
      <c r="C73" s="95"/>
      <c r="D73" s="95"/>
      <c r="E73" s="95"/>
      <c r="F73" s="95"/>
      <c r="G73" s="95"/>
      <c r="H73" s="95"/>
      <c r="I73" s="95"/>
      <c r="J73" s="95"/>
      <c r="K73" s="95"/>
      <c r="L73" s="95"/>
      <c r="M73" s="95"/>
      <c r="N73" s="95"/>
    </row>
    <row r="74" spans="2:15" ht="24.95" customHeight="1" x14ac:dyDescent="0.25"/>
    <row r="75" spans="2:15" ht="24.95" customHeight="1" x14ac:dyDescent="0.25"/>
    <row r="76" spans="2:15" ht="24.95" customHeight="1" x14ac:dyDescent="0.25"/>
    <row r="77" spans="2:15" ht="24.95" customHeight="1" x14ac:dyDescent="0.25"/>
    <row r="78" spans="2:15" ht="24.95" customHeight="1" x14ac:dyDescent="0.25"/>
    <row r="79" spans="2:15" ht="24.95" customHeight="1" x14ac:dyDescent="0.25"/>
    <row r="80" spans="2:15" ht="24.95" customHeight="1" x14ac:dyDescent="0.25"/>
    <row r="81" ht="24.95" customHeight="1" x14ac:dyDescent="0.25"/>
    <row r="82" ht="24.95" customHeight="1" x14ac:dyDescent="0.25"/>
    <row r="83" ht="24.95" customHeight="1" x14ac:dyDescent="0.25"/>
    <row r="84" ht="24.95" customHeight="1" x14ac:dyDescent="0.25"/>
    <row r="85" ht="24.95" customHeight="1" x14ac:dyDescent="0.25"/>
    <row r="86" ht="24.95" customHeight="1" x14ac:dyDescent="0.25"/>
    <row r="87" ht="24.95" customHeight="1" x14ac:dyDescent="0.25"/>
    <row r="88" ht="24.95" customHeight="1" x14ac:dyDescent="0.25"/>
    <row r="89" ht="24.95" customHeight="1" x14ac:dyDescent="0.25"/>
    <row r="90" ht="24.95" customHeight="1" x14ac:dyDescent="0.25"/>
    <row r="91" ht="24.95" customHeight="1" x14ac:dyDescent="0.25"/>
    <row r="92" ht="24.95" customHeight="1" x14ac:dyDescent="0.25"/>
    <row r="93" ht="24.95" customHeight="1" x14ac:dyDescent="0.25"/>
    <row r="94" ht="24.95" customHeight="1" x14ac:dyDescent="0.25"/>
    <row r="95" ht="24.95" customHeight="1" x14ac:dyDescent="0.25"/>
    <row r="96" ht="24.95" customHeight="1" x14ac:dyDescent="0.25"/>
    <row r="97" ht="24.95" customHeight="1" x14ac:dyDescent="0.25"/>
    <row r="98" ht="24.95" customHeight="1" x14ac:dyDescent="0.25"/>
    <row r="99" ht="24.95" customHeight="1" x14ac:dyDescent="0.25"/>
    <row r="100" ht="24.95" customHeight="1" x14ac:dyDescent="0.25"/>
    <row r="101" ht="24.95" customHeight="1" x14ac:dyDescent="0.25"/>
    <row r="102" ht="24.95" customHeight="1" x14ac:dyDescent="0.25"/>
    <row r="103" ht="24.95" customHeight="1" x14ac:dyDescent="0.25"/>
    <row r="104" ht="24.95" customHeight="1" x14ac:dyDescent="0.25"/>
    <row r="105" ht="24.95" customHeight="1" x14ac:dyDescent="0.25"/>
    <row r="106" ht="24.95" customHeight="1" x14ac:dyDescent="0.25"/>
    <row r="107" ht="24.95" customHeight="1" x14ac:dyDescent="0.25"/>
    <row r="108" ht="24.95" customHeight="1" x14ac:dyDescent="0.25"/>
    <row r="109" ht="24.95" customHeight="1" x14ac:dyDescent="0.25"/>
    <row r="110" ht="24.95" customHeight="1" x14ac:dyDescent="0.25"/>
    <row r="111" ht="24.95" customHeight="1" x14ac:dyDescent="0.25"/>
    <row r="112" ht="24.95" customHeight="1" x14ac:dyDescent="0.25"/>
    <row r="113" ht="24.95" customHeight="1" x14ac:dyDescent="0.25"/>
    <row r="114" ht="24.95" customHeight="1" x14ac:dyDescent="0.25"/>
    <row r="115" ht="24.95" customHeight="1" x14ac:dyDescent="0.25"/>
    <row r="116" ht="24.95" customHeight="1" x14ac:dyDescent="0.25"/>
    <row r="117" ht="24.95" customHeight="1" x14ac:dyDescent="0.25"/>
    <row r="118" ht="24.95" customHeight="1" x14ac:dyDescent="0.25"/>
    <row r="119" ht="24.95" customHeight="1" x14ac:dyDescent="0.25"/>
    <row r="120" ht="24.95" customHeight="1" x14ac:dyDescent="0.25"/>
    <row r="121" ht="24.95" customHeight="1" x14ac:dyDescent="0.25"/>
    <row r="122" ht="24.95" customHeight="1" x14ac:dyDescent="0.25"/>
    <row r="123" ht="24.95" customHeight="1" x14ac:dyDescent="0.25"/>
    <row r="124" ht="24.95" customHeight="1" x14ac:dyDescent="0.25"/>
    <row r="125" ht="24.95" customHeight="1" x14ac:dyDescent="0.25"/>
    <row r="126" ht="24.95" customHeight="1" x14ac:dyDescent="0.25"/>
    <row r="127" ht="24.95" customHeight="1" x14ac:dyDescent="0.25"/>
    <row r="128" ht="24.95" customHeight="1" x14ac:dyDescent="0.25"/>
    <row r="129" ht="24.95" customHeight="1" x14ac:dyDescent="0.25"/>
    <row r="130" ht="24.95" customHeight="1" x14ac:dyDescent="0.25"/>
    <row r="131" ht="24.95" customHeight="1" x14ac:dyDescent="0.25"/>
    <row r="132" ht="24.95" customHeight="1" x14ac:dyDescent="0.25"/>
    <row r="133" ht="24.95" customHeight="1" x14ac:dyDescent="0.25"/>
    <row r="134" ht="24.95" customHeight="1" x14ac:dyDescent="0.25"/>
    <row r="135" ht="24.95" customHeight="1" x14ac:dyDescent="0.25"/>
    <row r="136" ht="24.95" customHeight="1" x14ac:dyDescent="0.25"/>
    <row r="137" ht="24.95" customHeight="1" x14ac:dyDescent="0.25"/>
    <row r="138" ht="24.95" customHeight="1" x14ac:dyDescent="0.25"/>
    <row r="139" ht="24.95" customHeight="1" x14ac:dyDescent="0.25"/>
    <row r="140" ht="24.95" customHeight="1" x14ac:dyDescent="0.25"/>
    <row r="141" ht="24.95" customHeight="1" x14ac:dyDescent="0.25"/>
    <row r="142" ht="24.95" customHeight="1" x14ac:dyDescent="0.25"/>
    <row r="143" ht="24.95" customHeight="1" x14ac:dyDescent="0.25"/>
    <row r="144" ht="24.95" customHeight="1" x14ac:dyDescent="0.25"/>
    <row r="145" ht="24.95" customHeight="1" x14ac:dyDescent="0.25"/>
    <row r="146" ht="24.95" customHeight="1" x14ac:dyDescent="0.25"/>
    <row r="147" ht="24.95" customHeight="1" x14ac:dyDescent="0.25"/>
    <row r="148" ht="24.95" customHeight="1" x14ac:dyDescent="0.25"/>
    <row r="149" ht="24.95" customHeight="1" x14ac:dyDescent="0.25"/>
    <row r="150" ht="24.95" customHeight="1" x14ac:dyDescent="0.25"/>
    <row r="151" ht="24.95" customHeight="1" x14ac:dyDescent="0.25"/>
    <row r="152" ht="24.95" customHeight="1" x14ac:dyDescent="0.25"/>
    <row r="153" ht="24.95" customHeight="1" x14ac:dyDescent="0.25"/>
    <row r="154" ht="24.95" customHeight="1" x14ac:dyDescent="0.25"/>
    <row r="155" ht="24.95" customHeight="1" x14ac:dyDescent="0.25"/>
    <row r="156" ht="24.95" customHeight="1" x14ac:dyDescent="0.25"/>
    <row r="157" ht="24.95" customHeight="1" x14ac:dyDescent="0.25"/>
    <row r="158" ht="24.95" customHeight="1" x14ac:dyDescent="0.25"/>
    <row r="159" ht="24.95" customHeight="1" x14ac:dyDescent="0.25"/>
    <row r="160" ht="24.95" customHeight="1" x14ac:dyDescent="0.25"/>
    <row r="161" ht="24.95" customHeight="1" x14ac:dyDescent="0.25"/>
    <row r="162" ht="24.95" customHeight="1" x14ac:dyDescent="0.25"/>
    <row r="163" ht="24.95" customHeight="1" x14ac:dyDescent="0.25"/>
    <row r="164" ht="24.95" customHeight="1" x14ac:dyDescent="0.25"/>
    <row r="165" ht="24.95" customHeight="1" x14ac:dyDescent="0.25"/>
    <row r="166" ht="24.95" customHeight="1" x14ac:dyDescent="0.25"/>
  </sheetData>
  <sheetProtection password="DE15" sheet="1" objects="1" scenarios="1" formatCells="0" formatColumns="0" formatRows="0" insertColumns="0" insertRows="0" deleteColumns="0" deleteRows="0"/>
  <mergeCells count="137">
    <mergeCell ref="O5:R7"/>
    <mergeCell ref="B2:C2"/>
    <mergeCell ref="D2:N2"/>
    <mergeCell ref="B3:N3"/>
    <mergeCell ref="B4:N4"/>
    <mergeCell ref="B5:D5"/>
    <mergeCell ref="E5:N5"/>
    <mergeCell ref="M6:N6"/>
    <mergeCell ref="B9:D9"/>
    <mergeCell ref="E9:F9"/>
    <mergeCell ref="G9:H9"/>
    <mergeCell ref="K9:L9"/>
    <mergeCell ref="B6:D6"/>
    <mergeCell ref="E6:F6"/>
    <mergeCell ref="G6:H6"/>
    <mergeCell ref="I6:J6"/>
    <mergeCell ref="K6:L6"/>
    <mergeCell ref="B7:D7"/>
    <mergeCell ref="E7:N7"/>
    <mergeCell ref="B8:D8"/>
    <mergeCell ref="E8:F8"/>
    <mergeCell ref="G8:H8"/>
    <mergeCell ref="K8:L8"/>
    <mergeCell ref="S13:S18"/>
    <mergeCell ref="B24:G24"/>
    <mergeCell ref="I24:M24"/>
    <mergeCell ref="B25:G25"/>
    <mergeCell ref="I25:M25"/>
    <mergeCell ref="B11:D11"/>
    <mergeCell ref="G11:H11"/>
    <mergeCell ref="I11:N11"/>
    <mergeCell ref="B12:N12"/>
    <mergeCell ref="C13:H13"/>
    <mergeCell ref="I13:N13"/>
    <mergeCell ref="O10:R11"/>
    <mergeCell ref="B10:D10"/>
    <mergeCell ref="E10:F10"/>
    <mergeCell ref="G10:H10"/>
    <mergeCell ref="I10:N10"/>
    <mergeCell ref="O13:O14"/>
    <mergeCell ref="P13:R13"/>
    <mergeCell ref="B29:G29"/>
    <mergeCell ref="I29:M29"/>
    <mergeCell ref="B30:N30"/>
    <mergeCell ref="B31:E31"/>
    <mergeCell ref="H31:L31"/>
    <mergeCell ref="B32:E32"/>
    <mergeCell ref="H32:L32"/>
    <mergeCell ref="B26:G26"/>
    <mergeCell ref="I26:M26"/>
    <mergeCell ref="B27:G27"/>
    <mergeCell ref="I27:M27"/>
    <mergeCell ref="B28:G28"/>
    <mergeCell ref="I28:M28"/>
    <mergeCell ref="B33:E33"/>
    <mergeCell ref="H33:L33"/>
    <mergeCell ref="B34:N34"/>
    <mergeCell ref="B35:B36"/>
    <mergeCell ref="C35:F36"/>
    <mergeCell ref="G35:J35"/>
    <mergeCell ref="K35:N35"/>
    <mergeCell ref="G36:I36"/>
    <mergeCell ref="K36:L36"/>
    <mergeCell ref="C37:F37"/>
    <mergeCell ref="G37:I37"/>
    <mergeCell ref="K37:L37"/>
    <mergeCell ref="O37:O41"/>
    <mergeCell ref="C38:F38"/>
    <mergeCell ref="G38:I38"/>
    <mergeCell ref="K38:L38"/>
    <mergeCell ref="C39:F39"/>
    <mergeCell ref="G39:I39"/>
    <mergeCell ref="K39:L39"/>
    <mergeCell ref="C42:F42"/>
    <mergeCell ref="G42:I42"/>
    <mergeCell ref="K42:N42"/>
    <mergeCell ref="C43:F43"/>
    <mergeCell ref="G43:I43"/>
    <mergeCell ref="K43:N43"/>
    <mergeCell ref="C40:F40"/>
    <mergeCell ref="G40:I40"/>
    <mergeCell ref="K40:L40"/>
    <mergeCell ref="C41:F41"/>
    <mergeCell ref="G41:I41"/>
    <mergeCell ref="K41:L41"/>
    <mergeCell ref="C46:F46"/>
    <mergeCell ref="G46:I46"/>
    <mergeCell ref="K46:N46"/>
    <mergeCell ref="C47:F47"/>
    <mergeCell ref="G47:I47"/>
    <mergeCell ref="K47:N47"/>
    <mergeCell ref="C44:F44"/>
    <mergeCell ref="G44:I44"/>
    <mergeCell ref="K44:N44"/>
    <mergeCell ref="C45:F45"/>
    <mergeCell ref="G45:I45"/>
    <mergeCell ref="K45:N45"/>
    <mergeCell ref="D52:I52"/>
    <mergeCell ref="K52:L52"/>
    <mergeCell ref="C53:I53"/>
    <mergeCell ref="K53:L53"/>
    <mergeCell ref="B54:N54"/>
    <mergeCell ref="C55:F55"/>
    <mergeCell ref="H55:N55"/>
    <mergeCell ref="C48:F48"/>
    <mergeCell ref="G48:I48"/>
    <mergeCell ref="K48:N48"/>
    <mergeCell ref="C49:C52"/>
    <mergeCell ref="D49:I49"/>
    <mergeCell ref="K49:L49"/>
    <mergeCell ref="D50:I50"/>
    <mergeCell ref="K50:L50"/>
    <mergeCell ref="D51:I51"/>
    <mergeCell ref="K51:L51"/>
    <mergeCell ref="C59:F59"/>
    <mergeCell ref="H59:N59"/>
    <mergeCell ref="C60:F60"/>
    <mergeCell ref="H60:N60"/>
    <mergeCell ref="C61:F61"/>
    <mergeCell ref="H61:N61"/>
    <mergeCell ref="C56:F56"/>
    <mergeCell ref="H56:N56"/>
    <mergeCell ref="C57:F57"/>
    <mergeCell ref="H57:N57"/>
    <mergeCell ref="C58:F58"/>
    <mergeCell ref="H58:N58"/>
    <mergeCell ref="C65:F65"/>
    <mergeCell ref="H65:L65"/>
    <mergeCell ref="B66:J68"/>
    <mergeCell ref="K66:N68"/>
    <mergeCell ref="B69:N69"/>
    <mergeCell ref="C62:F62"/>
    <mergeCell ref="H62:N62"/>
    <mergeCell ref="B63:N63"/>
    <mergeCell ref="C64:F64"/>
    <mergeCell ref="H64:L64"/>
    <mergeCell ref="M64:N64"/>
  </mergeCells>
  <conditionalFormatting sqref="G6:N6">
    <cfRule type="expression" dxfId="9" priority="2">
      <formula>$E$6="NIE"</formula>
    </cfRule>
  </conditionalFormatting>
  <conditionalFormatting sqref="G10:N10">
    <cfRule type="expression" dxfId="8" priority="1">
      <formula>$E$10="NIE"</formula>
    </cfRule>
  </conditionalFormatting>
  <conditionalFormatting sqref="H56:N62">
    <cfRule type="expression" dxfId="7" priority="11">
      <formula>G56="NIE"</formula>
    </cfRule>
  </conditionalFormatting>
  <conditionalFormatting sqref="H65:N65">
    <cfRule type="expression" dxfId="6" priority="10">
      <formula>$G$65="NIE"</formula>
    </cfRule>
  </conditionalFormatting>
  <conditionalFormatting sqref="K37:N37">
    <cfRule type="colorScale" priority="13">
      <colorScale>
        <cfvo type="formula" val="&quot;TAK&quot;"/>
        <cfvo type="formula" val="&quot;NIE&quot;"/>
        <color theme="0"/>
        <color theme="0" tint="-0.34998626667073579"/>
      </colorScale>
    </cfRule>
  </conditionalFormatting>
  <conditionalFormatting sqref="K37:N48">
    <cfRule type="expression" dxfId="5" priority="12">
      <formula>$J37="NIE"</formula>
    </cfRule>
  </conditionalFormatting>
  <conditionalFormatting sqref="K49:N49">
    <cfRule type="expression" dxfId="4" priority="9">
      <formula>$J$49="NIE"</formula>
    </cfRule>
  </conditionalFormatting>
  <conditionalFormatting sqref="K50:N50">
    <cfRule type="expression" dxfId="3" priority="8">
      <formula>$J$50="NIE"</formula>
    </cfRule>
  </conditionalFormatting>
  <conditionalFormatting sqref="K51:N51">
    <cfRule type="expression" dxfId="2" priority="7">
      <formula>$J$51="NIE"</formula>
    </cfRule>
  </conditionalFormatting>
  <conditionalFormatting sqref="K52:N52">
    <cfRule type="expression" dxfId="1" priority="6">
      <formula>$J$52="NIE"</formula>
    </cfRule>
  </conditionalFormatting>
  <conditionalFormatting sqref="K53:N53">
    <cfRule type="expression" dxfId="0" priority="5">
      <formula>$J$53="NIE"</formula>
    </cfRule>
  </conditionalFormatting>
  <dataValidations count="3">
    <dataValidation type="list" allowBlank="1" showInputMessage="1" showErrorMessage="1" sqref="G65 G56:G62 J37:J53 E10 E6">
      <formula1>$T$34:$T$35</formula1>
    </dataValidation>
    <dataValidation type="list" allowBlank="1" showInputMessage="1" showErrorMessage="1" sqref="N37:N41">
      <formula1>$T$36:$T$37</formula1>
    </dataValidation>
    <dataValidation type="list" allowBlank="1" showInputMessage="1" showErrorMessage="1" sqref="E8:F8">
      <formula1>$T$8:$T$12</formula1>
    </dataValidation>
  </dataValidations>
  <pageMargins left="0.7" right="0.7" top="0.75" bottom="0.75" header="0.3" footer="0.3"/>
  <pageSetup paperSize="9" scale="45" fitToHeight="0" orientation="portrait" horizontalDpi="1200" verticalDpi="1200" r:id="rId1"/>
  <rowBreaks count="1" manualBreakCount="1">
    <brk id="53" min="1"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vt:i4>
      </vt:variant>
      <vt:variant>
        <vt:lpstr>Zakresy nazwane</vt:lpstr>
      </vt:variant>
      <vt:variant>
        <vt:i4>11</vt:i4>
      </vt:variant>
    </vt:vector>
  </HeadingPairs>
  <TitlesOfParts>
    <vt:vector size="22" baseType="lpstr">
      <vt:lpstr>1.StrTytułowa</vt:lpstr>
      <vt:lpstr>2.ZakresRzeczowy</vt:lpstr>
      <vt:lpstr>B-01</vt:lpstr>
      <vt:lpstr>B-02</vt:lpstr>
      <vt:lpstr>B-03</vt:lpstr>
      <vt:lpstr>B-04</vt:lpstr>
      <vt:lpstr>B-05</vt:lpstr>
      <vt:lpstr>B-06</vt:lpstr>
      <vt:lpstr>B-07</vt:lpstr>
      <vt:lpstr>3.BilansEnergii</vt:lpstr>
      <vt:lpstr>4.SprawozdanieDNSH</vt:lpstr>
      <vt:lpstr>'1.StrTytułowa'!Obszar_wydruku</vt:lpstr>
      <vt:lpstr>'2.ZakresRzeczowy'!Obszar_wydruku</vt:lpstr>
      <vt:lpstr>'3.BilansEnergii'!Obszar_wydruku</vt:lpstr>
      <vt:lpstr>'4.SprawozdanieDNSH'!Obszar_wydruku</vt:lpstr>
      <vt:lpstr>'B-01'!Obszar_wydruku</vt:lpstr>
      <vt:lpstr>'B-02'!Obszar_wydruku</vt:lpstr>
      <vt:lpstr>'B-03'!Obszar_wydruku</vt:lpstr>
      <vt:lpstr>'B-04'!Obszar_wydruku</vt:lpstr>
      <vt:lpstr>'B-05'!Obszar_wydruku</vt:lpstr>
      <vt:lpstr>'B-06'!Obszar_wydruku</vt:lpstr>
      <vt:lpstr>'B-07'!Obszar_wydruku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11.1 Załącznik nr 10.1 Audyt Ex-Ante</dc:title>
  <dc:creator>Piotr Oblekowski</dc:creator>
  <cp:lastModifiedBy>Obłękowski Piotr</cp:lastModifiedBy>
  <cp:lastPrinted>2024-02-07T12:08:21Z</cp:lastPrinted>
  <dcterms:created xsi:type="dcterms:W3CDTF">2015-06-05T18:19:34Z</dcterms:created>
  <dcterms:modified xsi:type="dcterms:W3CDTF">2024-08-09T09:46:46Z</dcterms:modified>
</cp:coreProperties>
</file>